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1640" activeTab="0"/>
  </bookViews>
  <sheets>
    <sheet name="Wniosek" sheetId="1" r:id="rId1"/>
    <sheet name="Wniosek EUR" sheetId="2" r:id="rId2"/>
    <sheet name="Fundusz" sheetId="3" r:id="rId3"/>
    <sheet name="Fundusz EUR" sheetId="4" r:id="rId4"/>
    <sheet name="Zyski PLN" sheetId="5" r:id="rId5"/>
    <sheet name="Zyski EUR" sheetId="6" state="hidden" r:id="rId6"/>
    <sheet name="Operator" sheetId="7" state="hidden" r:id="rId7"/>
    <sheet name="Listy" sheetId="8" state="hidden" r:id="rId8"/>
    <sheet name="Pomoc" sheetId="9" r:id="rId9"/>
    <sheet name="VBA" sheetId="10" state="hidden" r:id="rId10"/>
  </sheets>
  <definedNames>
    <definedName name="_xlfn.IFERROR" hidden="1">#NAME?</definedName>
    <definedName name="CzynnikRyzyka_Row">'VBA'!$C$6</definedName>
    <definedName name="Dwuklik_1">'VBA'!$D$1</definedName>
    <definedName name="Dwuklik_2">'VBA'!$D$2</definedName>
    <definedName name="Dzial_Row">'VBA'!$C$2</definedName>
    <definedName name="Dzial1_1_Row">'VBA'!$G$2</definedName>
    <definedName name="Dzial1_2_Row">'VBA'!$G$3</definedName>
    <definedName name="Dzial1_3_Row">'VBA'!$G$4</definedName>
    <definedName name="Dzial1_4_Row">'VBA'!$G$5</definedName>
    <definedName name="Dzial1_5_Row">'VBA'!$G$6</definedName>
    <definedName name="Dzial1_6_Row">'VBA'!$G$7</definedName>
    <definedName name="Dzial11_1_Row">'VBA'!$H$2</definedName>
    <definedName name="Dzial11_2_Row">'VBA'!$H$3</definedName>
    <definedName name="Dzial11_3_Row">'VBA'!$H$4</definedName>
    <definedName name="Dzial11_4_Row">'VBA'!$H$5</definedName>
    <definedName name="Dzial11_5_Row">'VBA'!$H$6</definedName>
    <definedName name="Dzial11_6_Row">'VBA'!$H$7</definedName>
    <definedName name="Dzial11_Row">'VBA'!$E$2</definedName>
    <definedName name="Dzial12_Row">'VBA'!$E$3</definedName>
    <definedName name="Dzial13_Row">'VBA'!$E$4</definedName>
    <definedName name="Dzial14_Row">'VBA'!$E$5</definedName>
    <definedName name="Dzial2_Row">'VBA'!$C$3</definedName>
    <definedName name="Dzial3_Row">'VBA'!$C$4</definedName>
    <definedName name="Dzial4_Row">'VBA'!$C$5</definedName>
    <definedName name="FormulaBar">'VBA'!$B$1</definedName>
    <definedName name="L_Dzialanie">'Listy'!$J$2</definedName>
    <definedName name="L_Formularz">'Listy'!$J$3</definedName>
    <definedName name="L_Fundusz_1">'Listy'!$F:$F</definedName>
    <definedName name="L_Fundusz_2_1">'Listy'!#REF!</definedName>
    <definedName name="L_FUndusz_Op_1">'Listy'!$G:$G</definedName>
    <definedName name="L_Miesiac">'Listy'!$K:$K</definedName>
    <definedName name="L_Nie">'Listy'!$E$2</definedName>
    <definedName name="L_NieDotyczy">'Listy'!$J$1</definedName>
    <definedName name="L_Okresy">'Wniosek'!$M$135:$P$135</definedName>
    <definedName name="L_PrawdWyst">'Listy'!$D:$D</definedName>
    <definedName name="L_Program">'Listy'!$B:$B</definedName>
    <definedName name="L_Rok">'Listy'!$L:$L</definedName>
    <definedName name="L_RowInRow">'Listy'!$J$4</definedName>
    <definedName name="L_Sektor">'Listy'!$H:$H</definedName>
    <definedName name="L_Tak">'Listy'!$E$1</definedName>
    <definedName name="L_TakNie">'Listy'!$E:$E</definedName>
    <definedName name="L_TypProjektu">'Listy'!$A:$A</definedName>
    <definedName name="L_Wazne">'Listy'!$C:$C</definedName>
    <definedName name="l_wskaznik">'Listy'!#REF!</definedName>
    <definedName name="P_CzynnikRyzyka">'Wniosek'!$C$260:$P$262</definedName>
    <definedName name="P_Dzialanie_1">'Wniosek'!$C$128:$P$129</definedName>
    <definedName name="P_Dzialanie_1_1">'Wniosek'!$C$139:$P$140</definedName>
    <definedName name="P_Dzialanie_1_2">'Wniosek'!$C$148:$P$149</definedName>
    <definedName name="P_Dzialanie_1_3">'Wniosek'!$C$157:$P$158</definedName>
    <definedName name="P_Dzialanie_1_4">'Wniosek'!$C$166:$P$167</definedName>
    <definedName name="P_Dzialanie_1_5">'Wniosek'!$C$175:$P$176</definedName>
    <definedName name="P_Dzialanie_1_6">'Wniosek'!$C$184:$P$185</definedName>
    <definedName name="P_Dzialanie_11">'Wniosek EUR'!$C$5:$P$7</definedName>
    <definedName name="P_Dzialanie_11_1">'Wniosek EUR'!$C$15:$P$16</definedName>
    <definedName name="P_Dzialanie_11_2">'Wniosek EUR'!$C$24:$P$25</definedName>
    <definedName name="P_Dzialanie_11_3">'Wniosek EUR'!$C$33:$P$34</definedName>
    <definedName name="P_Dzialanie_11_4">'Wniosek EUR'!$C$42:$P$43</definedName>
    <definedName name="P_Dzialanie_11_5">'Wniosek EUR'!$C$51:$P$52</definedName>
    <definedName name="P_Dzialanie_11_6">'Wniosek EUR'!$C$60:$P$61</definedName>
    <definedName name="P_Dzialanie_12">'Wniosek EUR'!$C$82:$P$87</definedName>
    <definedName name="P_Dzialanie_13">'Wniosek EUR'!$C$96:$P$97</definedName>
    <definedName name="P_Dzialanie_14">'Wniosek EUR'!$C$112:$P$115</definedName>
    <definedName name="P_Dzialanie_2">'Wniosek'!$C$213:$P$214</definedName>
    <definedName name="P_Dzialanie_3">'Wniosek'!$C$223:$P$224</definedName>
    <definedName name="P_Dzialanie_4">'Wniosek'!$C$239:$P$242</definedName>
    <definedName name="P_Fundusz_1_1">'Fundusz'!$C$7</definedName>
    <definedName name="P_Fundusz_1_2">'Fundusz'!#REF!</definedName>
    <definedName name="P_Fundusz_2_1">'Fundusz'!$C$10</definedName>
    <definedName name="P_Fundusz_2_2">'Fundusz'!$C$13</definedName>
    <definedName name="P_FunduszeUE_4_7_1">'Wniosek'!$P$251</definedName>
    <definedName name="P_FunduszeUE_4_7_2">'Wniosek'!$E$252</definedName>
    <definedName name="P_GenerowaniePrzychodow">'Wniosek'!$P$250</definedName>
    <definedName name="P_Podatek_4_5_1">'Wniosek'!$P$248</definedName>
    <definedName name="P_Podatek_4_5_2">'Wniosek'!$E$249</definedName>
    <definedName name="P_ProjektwPartnerstwie">'Wniosek'!$P$8</definedName>
    <definedName name="P_ProjektwPartnerstwie_Row">'Wniosek'!$16:$17</definedName>
    <definedName name="P_Waluta">'Wniosek'!$J$16</definedName>
    <definedName name="P_Wskaznik">'Wniosek'!$M$93:$P$114</definedName>
    <definedName name="P_Zalaczniki">'Wniosek'!$C$304:$P$304</definedName>
    <definedName name="Pomoc_1_1_4">'Pomoc'!$O$82</definedName>
    <definedName name="Sh_Arkusz1">'Wniosek'!$1:$335</definedName>
    <definedName name="Sh_Arkusz1_Rows">'VBA'!$F$1</definedName>
    <definedName name="Sh_Arkusz5">'Wniosek EUR'!$1:$150</definedName>
    <definedName name="Sh_Arkusz5_Rows">'VBA'!$F$2</definedName>
    <definedName name="Suma_Kontrolna">'Wniosek'!$I$3</definedName>
    <definedName name="_xlnm.Print_Titles" localSheetId="2">'Fundusz'!$2:$2</definedName>
    <definedName name="_xlnm.Print_Titles" localSheetId="6">'Operator'!$2:$2</definedName>
    <definedName name="_xlnm.Print_Titles" localSheetId="0">'Wniosek'!$2:$2</definedName>
    <definedName name="_xlnm.Print_Titles" localSheetId="1">'Wniosek EUR'!$2:$2</definedName>
    <definedName name="_xlnm.Print_Titles" localSheetId="5">'Zyski EUR'!$2:$2</definedName>
    <definedName name="_xlnm.Print_Titles" localSheetId="4">'Zyski PLN'!$2:$2</definedName>
    <definedName name="VBA_RowHeight">'VBA'!$B$8</definedName>
    <definedName name="Zal_Row">'VBA'!$C$1</definedName>
  </definedNames>
  <calcPr fullCalcOnLoad="1"/>
</workbook>
</file>

<file path=xl/comments8.xml><?xml version="1.0" encoding="utf-8"?>
<comments xmlns="http://schemas.openxmlformats.org/spreadsheetml/2006/main">
  <authors>
    <author>Mariusz</author>
  </authors>
  <commentList>
    <comment ref="A1" authorId="0">
      <text>
        <r>
          <rPr>
            <sz val="9"/>
            <rFont val="Tahoma"/>
            <family val="2"/>
          </rPr>
          <t xml:space="preserve">1.1. Typ Projektu </t>
        </r>
      </text>
    </comment>
    <comment ref="C1" authorId="0">
      <text>
        <r>
          <rPr>
            <b/>
            <sz val="9"/>
            <rFont val="Tahoma"/>
            <family val="2"/>
          </rPr>
          <t xml:space="preserve">Część VI 
Istotność dla realizacji 
Projektu
</t>
        </r>
      </text>
    </comment>
    <comment ref="D1" authorId="0">
      <text>
        <r>
          <rPr>
            <b/>
            <sz val="9"/>
            <rFont val="Tahoma"/>
            <family val="2"/>
          </rPr>
          <t>Część VI
Prawdopodobieństwo wystąpienia</t>
        </r>
      </text>
    </comment>
    <comment ref="E1" authorId="0">
      <text>
        <r>
          <rPr>
            <b/>
            <sz val="9"/>
            <rFont val="Tahoma"/>
            <family val="2"/>
          </rPr>
          <t xml:space="preserve">Lista TAK/NIE
tu musi być TAK lub TAK w innym języku
</t>
        </r>
      </text>
    </comment>
    <comment ref="F1" authorId="0">
      <text>
        <r>
          <rPr>
            <b/>
            <sz val="9"/>
            <rFont val="Tahoma"/>
            <family val="2"/>
          </rPr>
          <t xml:space="preserve">Fundusz:
I.1. Informacja na temat wnioskowania o środki funduszu kapitału początkowego (tzw. Seed money) w ramach Funduszu Współpracy Dwustronnej </t>
        </r>
      </text>
    </comment>
    <comment ref="G1" authorId="0">
      <text>
        <r>
          <rPr>
            <b/>
            <sz val="9"/>
            <rFont val="Tahoma"/>
            <family val="2"/>
          </rPr>
          <t xml:space="preserve">Fundusz
Część operatora
1.  Typ Projektu </t>
        </r>
      </text>
    </comment>
    <comment ref="J1" authorId="0">
      <text>
        <r>
          <rPr>
            <b/>
            <sz val="9"/>
            <rFont val="Tahoma"/>
            <family val="2"/>
          </rPr>
          <t xml:space="preserve">Komunikaty
</t>
        </r>
      </text>
    </comment>
    <comment ref="H1" authorId="0">
      <text>
        <r>
          <rPr>
            <sz val="9"/>
            <rFont val="Tahoma"/>
            <family val="2"/>
          </rPr>
          <t xml:space="preserve">Kalkulacja zysku nadzwyczajnego dla projektów generujących przychody
</t>
        </r>
        <r>
          <rPr>
            <b/>
            <sz val="9"/>
            <rFont val="Tahoma"/>
            <family val="2"/>
          </rPr>
          <t>SEKTOR</t>
        </r>
      </text>
    </comment>
    <comment ref="E2" authorId="0">
      <text>
        <r>
          <rPr>
            <b/>
            <sz val="9"/>
            <rFont val="Tahoma"/>
            <family val="2"/>
          </rPr>
          <t xml:space="preserve">Tu musi być NIE lub NIE w innym języku
</t>
        </r>
      </text>
    </comment>
    <comment ref="J2" authorId="0">
      <text>
        <r>
          <rPr>
            <b/>
            <sz val="9"/>
            <rFont val="Tahoma"/>
            <family val="2"/>
          </rPr>
          <t xml:space="preserve">Komunikaty:
Wstawiany przy nowym działaniu
</t>
        </r>
      </text>
    </comment>
    <comment ref="J3" authorId="0">
      <text>
        <r>
          <rPr>
            <b/>
            <sz val="9"/>
            <rFont val="Tahoma"/>
            <family val="2"/>
          </rPr>
          <t>Komunikaty:
Nazwa aplikacji</t>
        </r>
      </text>
    </comment>
    <comment ref="J4" authorId="0">
      <text>
        <r>
          <rPr>
            <b/>
            <sz val="9"/>
            <rFont val="Tahoma"/>
            <family val="2"/>
          </rPr>
          <t>Komunikaty:
Komunikat gdy usuwany jest wiersz będący elementem tabeli</t>
        </r>
      </text>
    </comment>
    <comment ref="B1" authorId="0">
      <text>
        <r>
          <rPr>
            <b/>
            <sz val="9"/>
            <rFont val="Tahoma"/>
            <family val="2"/>
          </rPr>
          <t xml:space="preserve">1.2.Program, w ramach którego składany jest projekt
</t>
        </r>
      </text>
    </comment>
    <comment ref="K1" authorId="0">
      <text>
        <r>
          <rPr>
            <b/>
            <sz val="9"/>
            <rFont val="Tahoma"/>
            <family val="2"/>
          </rPr>
          <t>1.4. Planowany czas trwania  Projektu
Miesiąc</t>
        </r>
      </text>
    </comment>
    <comment ref="L1" authorId="0">
      <text>
        <r>
          <rPr>
            <b/>
            <sz val="9"/>
            <rFont val="Tahoma"/>
            <family val="2"/>
          </rPr>
          <t>1.4. Planowany czas trwania  Projektu
Rok</t>
        </r>
      </text>
    </comment>
  </commentList>
</comments>
</file>

<file path=xl/sharedStrings.xml><?xml version="1.0" encoding="utf-8"?>
<sst xmlns="http://schemas.openxmlformats.org/spreadsheetml/2006/main" count="524" uniqueCount="268">
  <si>
    <t>Razem</t>
  </si>
  <si>
    <t>Data zakończenia oceny formalnej</t>
  </si>
  <si>
    <t>data zakończenia oceny merytorycznej</t>
  </si>
  <si>
    <t>Ogółem</t>
  </si>
  <si>
    <t>1.6 Streszczenie Projektu, w tym cel i jego oczekiwane rezultaty.Partnerstwo w Projekcie (max. 1 500 znaków)</t>
  </si>
  <si>
    <t>2.5. Osoba do kontaktu (kierownik Projektu)</t>
  </si>
  <si>
    <t>2.7. Informacje nt. partnera(-ów) Projektu (jeżeli dotyczy) – nazwa/ forma prawna/ struktura/ dane kontaktowe/ prowadzone działania/ zdolność instytucjonalna do wdrażania Projektu/ doświadczenie we wdrażaniu podobnych projektów (max. 3000 znaków)</t>
  </si>
  <si>
    <t>3.2. Uzasadnienie potrzeby realizacji Projektu - odniesienie do dokumentów strategicznych i priorytetów krajowych/ wyników studiów wykonalności (w stosownych przypadkach) (max. 1 200 znaków)</t>
  </si>
  <si>
    <t>3.4 Monitorowanie i weryfikacja wskaźników</t>
  </si>
  <si>
    <t>3.5. Organizacja Projektu – struktura zarządzania/zarządzanie finansowe/ rola partnera/-ów (max. 1200 znaków)</t>
  </si>
  <si>
    <t xml:space="preserve">3.6. Szczegółowy harmonogram finansowy wdrażania Projektu </t>
  </si>
  <si>
    <t>Zarządzanie</t>
  </si>
  <si>
    <t>Informacja i promocja</t>
  </si>
  <si>
    <r>
      <t xml:space="preserve">Wartość działania
</t>
    </r>
    <r>
      <rPr>
        <sz val="9"/>
        <rFont val="Times New Roman"/>
        <family val="1"/>
      </rPr>
      <t>PLN</t>
    </r>
  </si>
  <si>
    <t>Finansowanie</t>
  </si>
  <si>
    <t>Kwota (EUR)</t>
  </si>
  <si>
    <t>%</t>
  </si>
  <si>
    <t>Wnioskowana kwota dofinansowania ze środków MF EOG i/lub NMF 2009 - 2014</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</si>
  <si>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</si>
  <si>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</si>
  <si>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</si>
  <si>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</si>
  <si>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</si>
  <si>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nie kwalifikowalne</t>
  </si>
  <si>
    <t>Łączna wartość Projektu</t>
  </si>
  <si>
    <t>Kategorie działań</t>
  </si>
  <si>
    <t xml:space="preserve">Pieniężne koszty kwalifikowalne </t>
  </si>
  <si>
    <t>4.4. Podział działań względem kategorii</t>
  </si>
  <si>
    <t>4. Podpis osoby oceniającej projekt</t>
  </si>
  <si>
    <t>Kalkulacja zysku nadzwyczajnego dla projektów generujących przychody</t>
  </si>
  <si>
    <t>Kwota kosztów kwalifikowalnych</t>
  </si>
  <si>
    <t>Poziom dofinansowania</t>
  </si>
  <si>
    <t>Sektor</t>
  </si>
  <si>
    <t>Energetyka</t>
  </si>
  <si>
    <t>Okres ekonomicznej żywotności projektu</t>
  </si>
  <si>
    <t>lat</t>
  </si>
  <si>
    <t>Stopa dyskontowa/referencyjna</t>
  </si>
  <si>
    <t>Zdyskontowany zysk nadzwyczajny netto</t>
  </si>
  <si>
    <t>Wskaźnik istotności</t>
  </si>
  <si>
    <t>Rok kalendarzowy</t>
  </si>
  <si>
    <t>Marża</t>
  </si>
  <si>
    <t>Zysk nadzwyczajny</t>
  </si>
  <si>
    <t>Środowisko</t>
  </si>
  <si>
    <t>Kolejnictwo</t>
  </si>
  <si>
    <t>Przemysł</t>
  </si>
  <si>
    <t>Zdrowie</t>
  </si>
  <si>
    <t>Inne usługi</t>
  </si>
  <si>
    <t>Wpływ przychodów generowanych w projekcie na kwotę grantu</t>
  </si>
  <si>
    <t>Wnioskowana kwota grantu</t>
  </si>
  <si>
    <t>Czy przekroczono próg istotności?</t>
  </si>
  <si>
    <t>Kwota grantu po obniżeniu</t>
  </si>
  <si>
    <t>Nowy poziom dofinansowania</t>
  </si>
  <si>
    <t>Nie dotyczy</t>
  </si>
  <si>
    <t>ms20100</t>
  </si>
  <si>
    <t>−</t>
  </si>
  <si>
    <t>Nowe działanie</t>
  </si>
  <si>
    <t>Nazwa i zakres działania</t>
  </si>
  <si>
    <t>Czas realizacji 
(tygodnie)</t>
  </si>
  <si>
    <t>Nazwa działania</t>
  </si>
  <si>
    <t>Kwota działania (PLN)</t>
  </si>
  <si>
    <t>Usługi</t>
  </si>
  <si>
    <t>Koszty pośrednie</t>
  </si>
  <si>
    <t>Rezerwa- jeżeli dotyczy</t>
  </si>
  <si>
    <t>Planowany koszt działania 
(PLN)</t>
  </si>
  <si>
    <t>Kalkulacje EURO do wniosku</t>
  </si>
  <si>
    <t>FUNDUSZ WSPÓŁPRACY DWUSTRONNEJ NA POZIOMIE PROGRAMU
Kalkulacje (EUR)</t>
  </si>
  <si>
    <t>1.5. Budżet Projektu (całkowity koszt kwalifikowalny w  PLN )</t>
  </si>
  <si>
    <t>Kwota działania (EUR)</t>
  </si>
  <si>
    <t>Formularz</t>
  </si>
  <si>
    <t>Wiersz jest elementem tabeli dodawaj i usuwaj przyciskami "Dodaj" i Usuń"</t>
  </si>
  <si>
    <t>4.2. Podział działań względem źródeł finansowania (EUR)</t>
  </si>
  <si>
    <t>EUR</t>
  </si>
  <si>
    <t>4.3. Roczny podział łącznych środków dofinansowania i współfinansowania (EUR)</t>
  </si>
  <si>
    <t>Kwota (PLN)</t>
  </si>
  <si>
    <t>Planowany koszt działania 
(EUR)</t>
  </si>
  <si>
    <t>1.1.1 Projekt w partnerstwie z podmiotem zagranicznym</t>
  </si>
  <si>
    <t>1.2. Program, w ramach którego składany jest projekt</t>
  </si>
  <si>
    <t>1.Ochrona różnorodności biologicznej i ekosystemów</t>
  </si>
  <si>
    <t>2.Wzmocnienie monitoringu środowiska oraz działań kontrolnych</t>
  </si>
  <si>
    <t>3.Oszczędzanie energii i promowanie odnawialnych źródeł energii</t>
  </si>
  <si>
    <t>4.Fundusz dla Organizacji Pozarządowych</t>
  </si>
  <si>
    <t xml:space="preserve">5.Rozwój miast poprzez wzmocnienie kompetencji jednostek samorządu terytorialnego, dialog społeczny oraz współpracę z przedstawicielami społeczeństwa obywatelskiego </t>
  </si>
  <si>
    <t>6.Poprawa i lepsze dostosowanie ochrony zdrowia do trendów demograficzno - epidemiologicznych</t>
  </si>
  <si>
    <t>7.Fundusz Stypendialny i Szkoleniowy</t>
  </si>
  <si>
    <t>8.Konserwacja i rewitalizacja dziedzictwa kulturowego</t>
  </si>
  <si>
    <t>9.Promowanie różnorodności kulturowej i artystycznej w ramach europejskiego dziedzictwa kulturowego</t>
  </si>
  <si>
    <t>10.Wsparcie rozwoju i szerokiego stosowania technologii CCS w Polsce</t>
  </si>
  <si>
    <t>11.Polsko - Norweska Współpraca Badawcza</t>
  </si>
  <si>
    <t>12.Ograniczanie społecznych nierówności w zdrowiu</t>
  </si>
  <si>
    <t>13.Przeciwdziałanie przemocy w rodzinie i przemocy ze względu na płeć</t>
  </si>
  <si>
    <t>14.Poprawa bezpieczeństwa w obszarze Schengen</t>
  </si>
  <si>
    <t>15.Budowanie potencjału instytucjonalnego i współpraca w obszarze wymiaru sprawiedliwości</t>
  </si>
  <si>
    <t>16.Wsparcie służby więziennej, w tym sankcji pozawięziennych</t>
  </si>
  <si>
    <t>miesiąc:</t>
  </si>
  <si>
    <t>rok:</t>
  </si>
  <si>
    <t>Dotyczy</t>
  </si>
  <si>
    <t>Przychody</t>
  </si>
  <si>
    <t>Koszty</t>
  </si>
  <si>
    <t>Zysk</t>
  </si>
  <si>
    <t>Cześć I. INFORMACJE OGÓLNE</t>
  </si>
  <si>
    <t xml:space="preserve">1.1. Typ Projektu </t>
  </si>
  <si>
    <t>II. PROJEKT PREDEFINIOWANY</t>
  </si>
  <si>
    <t>III. PROJEKT W RAMACH FUNDUSZU MAŁYCH GRANTÓW</t>
  </si>
  <si>
    <t>I. PROJEKT KONKURSOWY</t>
  </si>
  <si>
    <t>1.3. Tytuł Projektu</t>
  </si>
  <si>
    <r>
      <t xml:space="preserve">1.4. Planowany czas trwania </t>
    </r>
    <r>
      <rPr>
        <sz val="10"/>
        <rFont val="Times New Roman"/>
        <family val="1"/>
      </rPr>
      <t> </t>
    </r>
    <r>
      <rPr>
        <sz val="10"/>
        <rFont val="Arial"/>
        <family val="2"/>
      </rPr>
      <t>Projektu</t>
    </r>
  </si>
  <si>
    <t xml:space="preserve">Planowana data rozpoczęcia Projektu </t>
  </si>
  <si>
    <t xml:space="preserve">Planowana data zakończenia Projektu </t>
  </si>
  <si>
    <t>Kurs przeliczeniowy :</t>
  </si>
  <si>
    <t>Całkowity koszt kwalifikowalny w PLN:</t>
  </si>
  <si>
    <t>Całkowity koszt kwalifikowalny w EUR:</t>
  </si>
  <si>
    <t>Część II.  OPIS WNIOSKODAWCY</t>
  </si>
  <si>
    <t>2.1 Pełna nazwa Wnioskodawcy</t>
  </si>
  <si>
    <t xml:space="preserve">2.2 Forma prawna </t>
  </si>
  <si>
    <t>2.3 Dane tele-adresowe siedziby Wnioskodawcy</t>
  </si>
  <si>
    <t>Ulica, numer lokalu</t>
  </si>
  <si>
    <t>Kod pocztowy</t>
  </si>
  <si>
    <t>Miejscowość</t>
  </si>
  <si>
    <t>Województwo</t>
  </si>
  <si>
    <t>Kraj</t>
  </si>
  <si>
    <t>Telefon</t>
  </si>
  <si>
    <t>Fax.</t>
  </si>
  <si>
    <t>e-mail</t>
  </si>
  <si>
    <t>Strona www.</t>
  </si>
  <si>
    <t>2.4. Adres do korespondencji (należy wypełnić, jeżeli adres do korespondencji jest inny niż adres siedziby)</t>
  </si>
  <si>
    <t>Fax</t>
  </si>
  <si>
    <t>Imię</t>
  </si>
  <si>
    <t>Nazwisko</t>
  </si>
  <si>
    <t>Telefon stacjon.</t>
  </si>
  <si>
    <t>Telefon kom.</t>
  </si>
  <si>
    <t>2.6 Informacje o Wnioskodawcy – struktura/ prowadzone działania/ zdolność instytucjonalna do wdrażania projektu/ doświadczenie we wdrażaniu podobnych projektów  (max. 1000 znaków)</t>
  </si>
  <si>
    <t xml:space="preserve">Część III.  INFORMACJE O PROJEKCIE </t>
  </si>
  <si>
    <t>3.3.Wskaźniki</t>
  </si>
  <si>
    <t>Opis</t>
  </si>
  <si>
    <t>Wartość bazowa</t>
  </si>
  <si>
    <t>Wartość docelowa</t>
  </si>
  <si>
    <t>Źródło weryfikacji wskaźnika</t>
  </si>
  <si>
    <t>Cel ogólny (długoterminowy)</t>
  </si>
  <si>
    <t>Spodziewane rezultaty</t>
  </si>
  <si>
    <t>Wyniki/Produkty (wytworzone dobra i usługi)</t>
  </si>
  <si>
    <t>Nazwa i zakres działania/ rezultatu</t>
  </si>
  <si>
    <t>Rezerwa  – jeżeli dotyczy (do 5% kosztów )</t>
  </si>
  <si>
    <r>
      <t>Okresy sprawozdawcze w roku kalendarzowym</t>
    </r>
    <r>
      <rPr>
        <sz val="9"/>
        <rFont val="Times New Roman"/>
        <family val="1"/>
      </rPr>
      <t> </t>
    </r>
  </si>
  <si>
    <t xml:space="preserve">Część IV.  BUDŻET </t>
  </si>
  <si>
    <t>4.1. Finansowanie</t>
  </si>
  <si>
    <t>Całkowite koszty kwalifikowalne</t>
  </si>
  <si>
    <t>Całkowite koszty</t>
  </si>
  <si>
    <t>Wartość wnioskowanej zaliczki</t>
  </si>
  <si>
    <t>Uzasadnienie dla zaliczki</t>
  </si>
  <si>
    <t>Koszty niekwalifikowalne (d)</t>
  </si>
  <si>
    <t>(e) = (c) + (d)</t>
  </si>
  <si>
    <t>MF EOG/NMF</t>
  </si>
  <si>
    <t>(a)</t>
  </si>
  <si>
    <t>Współfinansowanie krajowe</t>
  </si>
  <si>
    <t>(b)</t>
  </si>
  <si>
    <t>(c) = (a)+(b)</t>
  </si>
  <si>
    <t>% całości</t>
  </si>
  <si>
    <t>Rezerwa – jeżeli dotyczy</t>
  </si>
  <si>
    <t>RAZEM</t>
  </si>
  <si>
    <t>Suma</t>
  </si>
  <si>
    <t>Całkowite środki pieniężne</t>
  </si>
  <si>
    <t>Rzeczowe koszty kwalifikowalne</t>
  </si>
  <si>
    <t>Koszty kwalifikowalne</t>
  </si>
  <si>
    <t>Koszty kwalifikowalne wg kategorii</t>
  </si>
  <si>
    <t>Koszty usług doradczych/ przygotowawczych</t>
  </si>
  <si>
    <t xml:space="preserve">Koszty podróży/ delegacji </t>
  </si>
  <si>
    <t xml:space="preserve">Zakup  gruntów i nieruchomości </t>
  </si>
  <si>
    <t xml:space="preserve">Zakup/ remont budynków </t>
  </si>
  <si>
    <t>Koszty wymagane umową (ewaluacja, audytu, tłumaczeń, opłat finansowych)</t>
  </si>
  <si>
    <t>TAK</t>
  </si>
  <si>
    <t>NIE</t>
  </si>
  <si>
    <t>Część VI. RYZYKO I ZARZĄDZANIE RYZYKIEM</t>
  </si>
  <si>
    <t>Lp.</t>
  </si>
  <si>
    <t>Czynnik ryzyka</t>
  </si>
  <si>
    <t xml:space="preserve">Istotność dla realizacji Projektu </t>
  </si>
  <si>
    <t>Prawdopodobieństwo wystąpienia</t>
  </si>
  <si>
    <t>Plan zarządzania/ przeciwdziałania ryzyku</t>
  </si>
  <si>
    <t>* BW - Bardzo ważne; W- Ważne; M-Małoważne</t>
  </si>
  <si>
    <t>* W - Wysokie Ś-Średnie; N-Niskie</t>
  </si>
  <si>
    <t>Część VII. ZAGADNIENIA HORYZONTALNE</t>
  </si>
  <si>
    <t>7.1 Wpływ Projektu na zagadnienia horyzontalne</t>
  </si>
  <si>
    <t>Nieistotne lub mało znaczące dla realizacji projektu</t>
  </si>
  <si>
    <t>Ważne dla realizacji projektu</t>
  </si>
  <si>
    <t>Kluczowe dla realizacji projektu</t>
  </si>
  <si>
    <t>Zrównoważony rozwój - aspekt środowiskowy</t>
  </si>
  <si>
    <t>Zrównoważony rozwój - aspekt ekonomiczny</t>
  </si>
  <si>
    <t>Zrównoważony rozwój - aspekt społeczny</t>
  </si>
  <si>
    <t>BW</t>
  </si>
  <si>
    <t>W</t>
  </si>
  <si>
    <t>M</t>
  </si>
  <si>
    <t>Ś</t>
  </si>
  <si>
    <t>N</t>
  </si>
  <si>
    <t>Równość płci</t>
  </si>
  <si>
    <t>Dobre rządzenie</t>
  </si>
  <si>
    <t>Stosunki bilateralne</t>
  </si>
  <si>
    <t>Część IX.  ZAŁĄCZNIKI</t>
  </si>
  <si>
    <t>Tytuł</t>
  </si>
  <si>
    <t>Uwagi</t>
  </si>
  <si>
    <t>OŚWIADCZENIE WNIOSKODAWCY</t>
  </si>
  <si>
    <t>Imię i nazwisko</t>
  </si>
  <si>
    <t>Stanowisko</t>
  </si>
  <si>
    <t>Data
(dzień/miesiąc/rok)</t>
  </si>
  <si>
    <t>Podpis</t>
  </si>
  <si>
    <t>Wskaźniki
(max. 3)</t>
  </si>
  <si>
    <t xml:space="preserve">4.6. Generowanie przychodów netto  (TAK\NIE)                                                                     </t>
  </si>
  <si>
    <t xml:space="preserve">4.7. Finansowanie projektu z funduszy UE lub innych źródeł pomocy  (TAK\NIE)                                                                                 </t>
  </si>
  <si>
    <t xml:space="preserve">Niniejszy wniosek aplikacyjny jest przeznaczony zarówno dla Projektu konkursowego, 
Projektu predefiniowanego jak i projektu w ramach funduszu małych grantów.
Ze względu na różny charakter Programów Operatorzy mogą w miarę potrzeb wprowadzać modyfikacje/uzupełnienia niniejszego wzoru formularza wniosku  
Przed rozpoczęciem przygotowywania wniosku aplikacyjnego proszę o zapoznanie się z Instrukcją jego wypełniania </t>
  </si>
  <si>
    <t>*dane osoby/ osób zgodne z Krajowym Rejestrem Sądowym lub innym właściwym dokumentem rejestracyjnym</t>
  </si>
  <si>
    <t>FUNDUSZ WSPÓŁPRACY DWUSTRONNEJ NA POZIOMIE PROGRAMU</t>
  </si>
  <si>
    <t xml:space="preserve">4. Działania i harmonogram realizacji </t>
  </si>
  <si>
    <t>Planowana data rozpoczęcia</t>
  </si>
  <si>
    <t>Planowana data zakończenia</t>
  </si>
  <si>
    <t>5. BUDŻET</t>
  </si>
  <si>
    <t>Wnioskowana kwota dofinansowania ze środków Funduszu</t>
  </si>
  <si>
    <t>Wartość wkładu beneficjenta</t>
  </si>
  <si>
    <t>Całkowite koszty projektu w ramach Funduszu</t>
  </si>
  <si>
    <t>CZĘŚĆ WYPEŁNIANA PRZEZ OPERATORA PROGRAMU</t>
  </si>
  <si>
    <t xml:space="preserve">1.  Typ Projektu </t>
  </si>
  <si>
    <t>PROJEKT KONKURSOWY</t>
  </si>
  <si>
    <t>PROJEKT PREDEFINIOWANY</t>
  </si>
  <si>
    <t>PROJEKT W RAMACH FUNDUSZU MAŁYCH GRANTÓW</t>
  </si>
  <si>
    <t>2. Ocena wniosku przez Operatora</t>
  </si>
  <si>
    <t>Numer rejestracyjny</t>
  </si>
  <si>
    <t>Data złożenia wniosku</t>
  </si>
  <si>
    <t xml:space="preserve">Wyjaśnienie znacznych opóźnień </t>
  </si>
  <si>
    <t>Data (dd/mm/rrrr)</t>
  </si>
  <si>
    <t>Suma kontrolna-</t>
  </si>
  <si>
    <t>3.1.Opis Projektu (max.3500 znaków)</t>
  </si>
  <si>
    <t>PLN</t>
  </si>
  <si>
    <t>4.2. Podział działań względem źródeł finansowania (PLN)</t>
  </si>
  <si>
    <t>4.3. Roczny podział łącznych środków dofinansowania i współfinansowania (PLN)</t>
  </si>
  <si>
    <t>Koszty niekwalifikowane</t>
  </si>
  <si>
    <t>Łączna wartość projektu</t>
  </si>
  <si>
    <t>Część V. ZGODNOŚĆ Z PRAWEM KRAJOWYM I UNIJNYM w tym zamówienia publiczne i pomoc publiczna(max 1000 znaków)</t>
  </si>
  <si>
    <t>√</t>
  </si>
  <si>
    <t xml:space="preserve">Zakup sprzętu </t>
  </si>
  <si>
    <t>3.6.1 Rok 2012</t>
  </si>
  <si>
    <r>
      <t xml:space="preserve">Wartość działania </t>
    </r>
    <r>
      <rPr>
        <sz val="9"/>
        <rFont val="Times New Roman"/>
        <family val="1"/>
      </rPr>
      <t>PLN</t>
    </r>
  </si>
  <si>
    <t>3.6.2 Rok 2013</t>
  </si>
  <si>
    <t>3.6.3 Rok 2014</t>
  </si>
  <si>
    <t>3.6.4 Rok 2015</t>
  </si>
  <si>
    <t>3.6.5 Rok 2016</t>
  </si>
  <si>
    <t>3.6.6 Rok 2017</t>
  </si>
  <si>
    <t>Okresy sprawozdawcze w roku</t>
  </si>
  <si>
    <t>Wartość działania EUR</t>
  </si>
  <si>
    <t>4.5. Możliwość odzyskania podatku VAT (TAK\NIE)</t>
  </si>
  <si>
    <t xml:space="preserve">Analiza wykonalności </t>
  </si>
  <si>
    <t>Plan Informacji i Promocji</t>
  </si>
  <si>
    <t xml:space="preserve">1. Informacja na temat wnioskowania o środki z komponentu A w ramach Funduszu Współpracy Dwustronnej  </t>
  </si>
  <si>
    <t>a) ubiegam się o środki w ramach komponentu A FWD</t>
  </si>
  <si>
    <t>b)  nie ubiegam się o środki w ramach komponentu A FWD</t>
  </si>
  <si>
    <t>-</t>
  </si>
  <si>
    <t>I</t>
  </si>
  <si>
    <t>II</t>
  </si>
  <si>
    <t>III</t>
  </si>
  <si>
    <t>Koszty wynagrodzeń</t>
  </si>
  <si>
    <t>Koszty usług</t>
  </si>
  <si>
    <t>Koszty podrózy</t>
  </si>
  <si>
    <t xml:space="preserve">Koszty zakupu materiałów  </t>
  </si>
  <si>
    <t>Koszty zakupu sprzetu i wyposażenia</t>
  </si>
  <si>
    <t>3.  Uzasadnienie potrzeby realizacji działań w ramach Funduszu (max. 1500 znaków)</t>
  </si>
  <si>
    <t xml:space="preserve">2.   Opis działań w ramach Funduszu (max. 3000 znaków )                                                 </t>
  </si>
  <si>
    <t xml:space="preserve">Oświadczenie Wnioskodawcy o zapewnieniu środków w wysokości współfinansowania na cały okres realizacji projektu </t>
  </si>
  <si>
    <t>List/-y intencyjny/ Umowa/y partnerska (wzór)</t>
  </si>
  <si>
    <t>7.2 Opis działań na rzecz realizacji zagadnień horyzontalnych max(3000) znaków</t>
  </si>
  <si>
    <t>3. Uzasadnienie/ rekomendacja (z uwzględnieniem jakości i wkładu finansowego na rzecz celów Programu oraz zgodności z prawem unijnym i krajowym) do podpisania umowy w sprawie projektu max (10000) znaków</t>
  </si>
  <si>
    <t>Część VIII. INFORMACJA I PROMOCJA max(2000) znaków</t>
  </si>
  <si>
    <t>3fe208baeca0c1f1ff63a80a3b68e08c</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</si>
</sst>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CHF]"/>
    <numFmt numFmtId="166" formatCode="#,##0\ [$CHF]"/>
    <numFmt numFmtId="167" formatCode="#,##0.00\ [$CHF];[Red]\-#,##0.00\ [$CHF]"/>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CHF];[Red]\-#,##0\ [$CHF]"/>
    <numFmt numFmtId="173" formatCode="#,##0\ [$EUR];[Red]\-#,##0\ [$EUR]"/>
    <numFmt numFmtId="174" formatCode="#,##0\ [$EUR]"/>
    <numFmt numFmtId="175" formatCode="#,##0.00\ [$EUR]"/>
    <numFmt numFmtId="176" formatCode="dd/mm/yyyy"/>
    <numFmt numFmtId="177" formatCode="[$-415]d\ mmmm\ yyyy"/>
    <numFmt numFmtId="178" formatCode="yyyy/mm/dd;@"/>
    <numFmt numFmtId="179" formatCode="#,##0.00\ [$PLN]"/>
    <numFmt numFmtId="180" formatCode="[$€-2]\ #,##0.00"/>
    <numFmt numFmtId="181" formatCode="#,##0.00\ [$€-1]"/>
    <numFmt numFmtId="182" formatCode="#,##0\ &quot;zł&quot;"/>
    <numFmt numFmtId="183" formatCode="#,##0\ [$€-1]"/>
    <numFmt numFmtId="184" formatCode="dd/mm/yyyy;@"/>
    <numFmt numFmtId="185" formatCode="#,##0.00\ _z_ł"/>
    <numFmt numFmtId="186" formatCode="#,##0\ _z_ł"/>
    <numFmt numFmtId="187" formatCode="#,##0\ [$PLN]"/>
    <numFmt numFmtId="188" formatCode="#,##0\ [$PLN];[Red]\-#,##0\ [$PLN]"/>
    <numFmt numFmtId="189" formatCode="[$-C09]dd/mmmm/yyyy;@"/>
    <numFmt numFmtId="190" formatCode="mmm/yyyy"/>
    <numFmt numFmtId="191" formatCode="00\-000"/>
  </numFmts>
  <fonts count="52">
    <font>
      <sz val="10"/>
      <name val="Arial"/>
      <family val="0"/>
    </font>
    <font>
      <b/>
      <sz val="10"/>
      <name val="Arial"/>
      <family val="2"/>
    </font>
    <font>
      <sz val="10"/>
      <color indexed="10"/>
      <name val="Arial"/>
      <family val="2"/>
    </font>
    <font>
      <u val="single"/>
      <sz val="10"/>
      <color indexed="12"/>
      <name val="Arial"/>
      <family val="2"/>
    </font>
    <font>
      <u val="single"/>
      <sz val="10"/>
      <color indexed="36"/>
      <name val="Arial"/>
      <family val="2"/>
    </font>
    <font>
      <i/>
      <sz val="10"/>
      <name val="Arial"/>
      <family val="2"/>
    </font>
    <font>
      <b/>
      <sz val="11"/>
      <name val="Arial"/>
      <family val="2"/>
    </font>
    <font>
      <sz val="11"/>
      <name val="Arial"/>
      <family val="2"/>
    </font>
    <font>
      <sz val="9"/>
      <name val="Tahoma"/>
      <family val="2"/>
    </font>
    <font>
      <b/>
      <sz val="9"/>
      <name val="Tahoma"/>
      <family val="2"/>
    </font>
    <font>
      <b/>
      <sz val="12"/>
      <name val="Arial"/>
      <family val="2"/>
    </font>
    <font>
      <sz val="8"/>
      <name val="Times New Roman"/>
      <family val="1"/>
    </font>
    <font>
      <sz val="10"/>
      <name val="Times New Roman"/>
      <family val="1"/>
    </font>
    <font>
      <sz val="9"/>
      <name val="Times New Roman"/>
      <family val="1"/>
    </font>
    <font>
      <sz val="8"/>
      <name val="Arial"/>
      <family val="2"/>
    </font>
    <font>
      <sz val="9"/>
      <name val="Arial"/>
      <family val="2"/>
    </font>
    <font>
      <b/>
      <sz val="8"/>
      <name val="Arial"/>
      <family val="2"/>
    </font>
    <font>
      <b/>
      <sz val="8"/>
      <name val="Times New Roman"/>
      <family val="1"/>
    </font>
    <font>
      <sz val="8"/>
      <name val="Czcionka tekstu podstawowego"/>
      <family val="0"/>
    </font>
    <font>
      <sz val="10"/>
      <name val="Czcionka tekstu podstawowego"/>
      <family val="0"/>
    </font>
    <font>
      <b/>
      <sz val="9"/>
      <name val="Arial"/>
      <family val="2"/>
    </font>
    <font>
      <sz val="14"/>
      <name val="Arial"/>
      <family val="2"/>
    </font>
    <font>
      <sz val="1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indexed="9"/>
      <name val="Calibri"/>
      <family val="0"/>
    </font>
    <font>
      <sz val="12"/>
      <color indexed="8"/>
      <name val="Arial"/>
      <family val="0"/>
    </font>
    <font>
      <b/>
      <sz val="12"/>
      <color indexed="8"/>
      <name val="Arial"/>
      <family val="0"/>
    </font>
    <font>
      <b/>
      <sz val="11"/>
      <color indexed="9"/>
      <name val="Calibri"/>
      <family val="0"/>
    </font>
    <font>
      <b/>
      <sz val="14"/>
      <color indexed="9"/>
      <name val="Calibri"/>
      <family val="0"/>
    </font>
    <font>
      <sz val="10.5"/>
      <color indexed="9"/>
      <name val="Calibri"/>
      <family val="0"/>
    </font>
    <font>
      <u val="single"/>
      <sz val="11"/>
      <color indexed="9"/>
      <name val="Calibri"/>
      <family val="0"/>
    </font>
    <font>
      <i/>
      <sz val="11"/>
      <color indexed="9"/>
      <name val="Calibri"/>
      <family val="0"/>
    </font>
    <font>
      <b/>
      <i/>
      <sz val="11"/>
      <color indexed="9"/>
      <name val="Calibri"/>
      <family val="0"/>
    </font>
    <font>
      <b/>
      <sz val="20"/>
      <color indexed="9"/>
      <name val="Calibri"/>
      <family val="0"/>
    </font>
    <font>
      <sz val="9"/>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right style="thin">
        <color indexed="22"/>
      </right>
      <top style="thin"/>
      <bottom style="thin"/>
    </border>
    <border>
      <left style="thin"/>
      <right style="thin">
        <color indexed="22"/>
      </right>
      <top style="thin">
        <color indexed="22"/>
      </top>
      <bottom style="thin">
        <color indexed="22"/>
      </bottom>
    </border>
    <border>
      <left style="thin">
        <color indexed="22"/>
      </left>
      <right style="thin"/>
      <top>
        <color indexed="63"/>
      </top>
      <bottom style="thin">
        <color indexed="22"/>
      </bottom>
    </border>
    <border>
      <left style="thin"/>
      <right style="thin">
        <color indexed="22"/>
      </right>
      <top>
        <color indexed="63"/>
      </top>
      <bottom style="thin">
        <color indexed="22"/>
      </bottom>
    </border>
    <border>
      <left style="thin">
        <color indexed="9"/>
      </left>
      <right style="thin"/>
      <top>
        <color indexed="63"/>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color indexed="63"/>
      </right>
      <top style="thin">
        <color indexed="9"/>
      </top>
      <bottom style="thin"/>
    </border>
    <border>
      <left>
        <color indexed="63"/>
      </left>
      <right style="thin"/>
      <top>
        <color indexed="63"/>
      </top>
      <bottom style="thin">
        <color indexed="22"/>
      </bottom>
    </border>
    <border>
      <left>
        <color indexed="63"/>
      </left>
      <right style="thin"/>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style="thin"/>
    </border>
    <border>
      <left>
        <color indexed="63"/>
      </left>
      <right style="thin"/>
      <top style="thin">
        <color indexed="9"/>
      </top>
      <bottom style="thin">
        <color indexed="9"/>
      </bottom>
    </border>
    <border>
      <left style="thin">
        <color indexed="22"/>
      </left>
      <right style="thin">
        <color indexed="22"/>
      </right>
      <top style="thin">
        <color indexed="22"/>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right style="thin">
        <color indexed="9"/>
      </right>
      <top style="thin">
        <color indexed="9"/>
      </top>
      <bottom style="thin">
        <color indexed="9"/>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color indexed="22"/>
      </right>
      <top>
        <color indexed="63"/>
      </top>
      <bottom style="thin"/>
    </border>
    <border>
      <left style="thin">
        <color indexed="22"/>
      </left>
      <right style="thin"/>
      <top style="thin">
        <color indexed="22"/>
      </top>
      <bottom style="thin"/>
    </border>
    <border>
      <left>
        <color indexed="63"/>
      </left>
      <right style="thin">
        <color indexed="9"/>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8" fillId="0" borderId="3" applyNumberFormat="0" applyFill="0" applyAlignment="0" applyProtection="0"/>
    <xf numFmtId="0" fontId="29" fillId="21"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 borderId="0" applyNumberFormat="0" applyBorder="0" applyAlignment="0" applyProtection="0"/>
  </cellStyleXfs>
  <cellXfs count="789">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2" fillId="0" borderId="0" xfId="0" applyFont="1" applyAlignment="1" applyProtection="1">
      <alignment/>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0" fillId="20" borderId="12" xfId="0" applyFill="1" applyBorder="1" applyAlignment="1" applyProtection="1">
      <alignment/>
      <protection/>
    </xf>
    <xf numFmtId="0" fontId="0" fillId="20" borderId="13" xfId="0" applyFill="1" applyBorder="1" applyAlignment="1" applyProtection="1">
      <alignment/>
      <protection/>
    </xf>
    <xf numFmtId="0" fontId="0" fillId="20" borderId="13" xfId="0" applyFill="1" applyBorder="1" applyAlignment="1" applyProtection="1">
      <alignment/>
      <protection/>
    </xf>
    <xf numFmtId="0" fontId="0" fillId="20" borderId="14" xfId="0" applyFill="1" applyBorder="1" applyAlignment="1" applyProtection="1">
      <alignment/>
      <protection/>
    </xf>
    <xf numFmtId="0" fontId="0" fillId="20" borderId="15" xfId="0" applyFill="1" applyBorder="1" applyAlignment="1" applyProtection="1">
      <alignment/>
      <protection/>
    </xf>
    <xf numFmtId="0" fontId="0" fillId="20" borderId="16" xfId="0" applyFill="1" applyBorder="1" applyAlignment="1" applyProtection="1">
      <alignment/>
      <protection/>
    </xf>
    <xf numFmtId="0" fontId="0" fillId="20" borderId="16" xfId="0" applyFont="1" applyFill="1" applyBorder="1" applyAlignment="1" applyProtection="1">
      <alignment horizontal="left" vertical="center"/>
      <protection/>
    </xf>
    <xf numFmtId="0" fontId="5" fillId="20" borderId="17" xfId="0" applyFont="1" applyFill="1" applyBorder="1" applyAlignment="1" applyProtection="1">
      <alignment horizontal="left" vertical="center" wrapText="1"/>
      <protection/>
    </xf>
    <xf numFmtId="0" fontId="0" fillId="20" borderId="17" xfId="0" applyFont="1" applyFill="1" applyBorder="1" applyAlignment="1">
      <alignment horizontal="left" vertical="center" wrapText="1"/>
    </xf>
    <xf numFmtId="0" fontId="0" fillId="20" borderId="12" xfId="0" applyFill="1" applyBorder="1" applyAlignment="1" applyProtection="1">
      <alignment horizontal="left" vertical="center"/>
      <protection/>
    </xf>
    <xf numFmtId="0" fontId="0" fillId="20" borderId="18" xfId="0" applyFill="1" applyBorder="1" applyAlignment="1" applyProtection="1">
      <alignment/>
      <protection/>
    </xf>
    <xf numFmtId="0" fontId="0" fillId="20" borderId="19" xfId="0" applyFill="1" applyBorder="1" applyAlignment="1" applyProtection="1">
      <alignment/>
      <protection/>
    </xf>
    <xf numFmtId="0" fontId="1" fillId="0" borderId="18" xfId="0" applyFont="1" applyBorder="1" applyAlignment="1" applyProtection="1">
      <alignment horizontal="center" vertical="center" wrapText="1"/>
      <protection locked="0"/>
    </xf>
    <xf numFmtId="0" fontId="0" fillId="20" borderId="19" xfId="0" applyFill="1" applyBorder="1" applyAlignment="1" applyProtection="1">
      <alignment horizontal="center"/>
      <protection/>
    </xf>
    <xf numFmtId="0" fontId="13" fillId="20" borderId="18" xfId="0" applyFont="1" applyFill="1" applyBorder="1" applyAlignment="1">
      <alignment horizontal="center" wrapText="1"/>
    </xf>
    <xf numFmtId="0" fontId="0" fillId="20" borderId="18" xfId="0" applyFont="1" applyFill="1" applyBorder="1" applyAlignment="1">
      <alignment horizontal="center" vertical="top" wrapText="1"/>
    </xf>
    <xf numFmtId="49" fontId="0" fillId="20" borderId="17" xfId="0" applyNumberFormat="1" applyFont="1" applyFill="1" applyBorder="1" applyAlignment="1">
      <alignment horizontal="left" vertical="center" wrapText="1"/>
    </xf>
    <xf numFmtId="49" fontId="0" fillId="20" borderId="20" xfId="0" applyNumberFormat="1" applyFont="1" applyFill="1" applyBorder="1" applyAlignment="1">
      <alignment horizontal="left" vertical="center" wrapText="1"/>
    </xf>
    <xf numFmtId="0" fontId="11" fillId="20" borderId="18" xfId="0" applyFont="1" applyFill="1" applyBorder="1" applyAlignment="1">
      <alignment horizontal="center" vertical="top" textRotation="180" wrapText="1"/>
    </xf>
    <xf numFmtId="0" fontId="13" fillId="20" borderId="18" xfId="0" applyFont="1" applyFill="1" applyBorder="1" applyAlignment="1">
      <alignment horizontal="center" vertical="top" textRotation="180" wrapText="1"/>
    </xf>
    <xf numFmtId="0" fontId="0" fillId="20" borderId="19" xfId="0" applyFill="1" applyBorder="1" applyAlignment="1" applyProtection="1">
      <alignment horizontal="center" vertical="center"/>
      <protection/>
    </xf>
    <xf numFmtId="3" fontId="16" fillId="0" borderId="18" xfId="0" applyNumberFormat="1" applyFont="1" applyBorder="1" applyAlignment="1" applyProtection="1">
      <alignment horizontal="right" vertical="center" wrapText="1"/>
      <protection locked="0"/>
    </xf>
    <xf numFmtId="0" fontId="1" fillId="20" borderId="19" xfId="0" applyFont="1" applyFill="1" applyBorder="1" applyAlignment="1" applyProtection="1">
      <alignment/>
      <protection/>
    </xf>
    <xf numFmtId="0" fontId="0" fillId="20" borderId="19" xfId="0" applyFont="1" applyFill="1" applyBorder="1" applyAlignment="1" applyProtection="1">
      <alignment vertical="center"/>
      <protection/>
    </xf>
    <xf numFmtId="0" fontId="0" fillId="20" borderId="19" xfId="0" applyFill="1" applyBorder="1" applyAlignment="1">
      <alignment/>
    </xf>
    <xf numFmtId="0" fontId="0" fillId="21" borderId="19" xfId="0" applyFill="1" applyBorder="1" applyAlignment="1" applyProtection="1">
      <alignment horizontal="center"/>
      <protection/>
    </xf>
    <xf numFmtId="0" fontId="0" fillId="21" borderId="19" xfId="0" applyFill="1" applyBorder="1" applyAlignment="1" applyProtection="1">
      <alignment/>
      <protection/>
    </xf>
    <xf numFmtId="0" fontId="14" fillId="20" borderId="19" xfId="0" applyFont="1" applyFill="1" applyBorder="1" applyAlignment="1">
      <alignment/>
    </xf>
    <xf numFmtId="0" fontId="14" fillId="0" borderId="0" xfId="0" applyFont="1" applyAlignment="1">
      <alignment/>
    </xf>
    <xf numFmtId="0" fontId="1" fillId="20" borderId="13" xfId="0" applyFont="1" applyFill="1" applyBorder="1" applyAlignment="1" applyProtection="1">
      <alignment vertical="center"/>
      <protection/>
    </xf>
    <xf numFmtId="0" fontId="1" fillId="20" borderId="21" xfId="0" applyFont="1" applyFill="1" applyBorder="1" applyAlignment="1" applyProtection="1">
      <alignment vertical="center"/>
      <protection/>
    </xf>
    <xf numFmtId="0" fontId="0" fillId="20" borderId="18" xfId="0" applyFill="1" applyBorder="1" applyAlignment="1" applyProtection="1">
      <alignment horizontal="center" vertical="center"/>
      <protection/>
    </xf>
    <xf numFmtId="0" fontId="0" fillId="20" borderId="16" xfId="0" applyFill="1" applyBorder="1" applyAlignment="1" applyProtection="1">
      <alignment/>
      <protection/>
    </xf>
    <xf numFmtId="0" fontId="0" fillId="20" borderId="12" xfId="0" applyFill="1" applyBorder="1" applyAlignment="1" applyProtection="1">
      <alignment/>
      <protection/>
    </xf>
    <xf numFmtId="0" fontId="0" fillId="20" borderId="19" xfId="0" applyFont="1" applyFill="1" applyBorder="1" applyAlignment="1" applyProtection="1">
      <alignment horizontal="left" vertical="center"/>
      <protection/>
    </xf>
    <xf numFmtId="0" fontId="0" fillId="0" borderId="22" xfId="0" applyBorder="1" applyAlignment="1" applyProtection="1">
      <alignment horizontal="center"/>
      <protection/>
    </xf>
    <xf numFmtId="0" fontId="0" fillId="0" borderId="22" xfId="0" applyBorder="1" applyAlignment="1" applyProtection="1">
      <alignment/>
      <protection/>
    </xf>
    <xf numFmtId="0" fontId="0" fillId="24" borderId="22" xfId="0" applyFill="1" applyBorder="1" applyAlignment="1" applyProtection="1">
      <alignment/>
      <protection/>
    </xf>
    <xf numFmtId="0" fontId="0" fillId="0" borderId="22" xfId="0" applyBorder="1" applyAlignment="1">
      <alignment/>
    </xf>
    <xf numFmtId="0" fontId="0" fillId="20" borderId="14" xfId="0" applyFont="1" applyFill="1" applyBorder="1" applyAlignment="1" applyProtection="1">
      <alignment horizontal="left" vertical="center"/>
      <protection/>
    </xf>
    <xf numFmtId="0" fontId="1" fillId="20" borderId="13" xfId="0" applyFont="1" applyFill="1" applyBorder="1" applyAlignment="1" applyProtection="1">
      <alignment vertical="center"/>
      <protection locked="0"/>
    </xf>
    <xf numFmtId="3" fontId="16" fillId="20" borderId="18" xfId="0" applyNumberFormat="1" applyFont="1" applyFill="1" applyBorder="1" applyAlignment="1" applyProtection="1">
      <alignment vertical="top" wrapText="1"/>
      <protection/>
    </xf>
    <xf numFmtId="3" fontId="16" fillId="20" borderId="18" xfId="0" applyNumberFormat="1" applyFont="1" applyFill="1" applyBorder="1" applyAlignment="1" applyProtection="1">
      <alignment horizontal="right" vertical="center" wrapText="1"/>
      <protection/>
    </xf>
    <xf numFmtId="0" fontId="12" fillId="20" borderId="16" xfId="0" applyFont="1" applyFill="1" applyBorder="1" applyAlignment="1">
      <alignment vertical="top" wrapText="1"/>
    </xf>
    <xf numFmtId="0" fontId="12" fillId="20" borderId="12" xfId="0" applyFont="1" applyFill="1" applyBorder="1" applyAlignment="1">
      <alignment vertical="top" wrapText="1"/>
    </xf>
    <xf numFmtId="0" fontId="12" fillId="20" borderId="19" xfId="0" applyFont="1" applyFill="1" applyBorder="1" applyAlignment="1">
      <alignment vertical="top" wrapText="1"/>
    </xf>
    <xf numFmtId="0" fontId="0" fillId="20" borderId="23" xfId="0" applyFont="1" applyFill="1" applyBorder="1" applyAlignment="1" applyProtection="1">
      <alignment horizontal="left" vertical="center"/>
      <protection/>
    </xf>
    <xf numFmtId="0" fontId="0" fillId="20" borderId="24" xfId="0" applyFill="1" applyBorder="1" applyAlignment="1" applyProtection="1">
      <alignment/>
      <protection/>
    </xf>
    <xf numFmtId="0" fontId="0" fillId="20" borderId="23" xfId="0" applyFill="1" applyBorder="1" applyAlignment="1" applyProtection="1">
      <alignment/>
      <protection/>
    </xf>
    <xf numFmtId="0" fontId="1" fillId="20" borderId="11" xfId="0" applyFont="1" applyFill="1" applyBorder="1" applyAlignment="1" applyProtection="1">
      <alignment vertical="center"/>
      <protection/>
    </xf>
    <xf numFmtId="0" fontId="1" fillId="20" borderId="17" xfId="0" applyFont="1" applyFill="1" applyBorder="1" applyAlignment="1" applyProtection="1">
      <alignment vertical="center"/>
      <protection/>
    </xf>
    <xf numFmtId="0" fontId="1" fillId="20" borderId="10" xfId="0" applyFont="1" applyFill="1" applyBorder="1" applyAlignment="1" applyProtection="1">
      <alignment vertical="center"/>
      <protection/>
    </xf>
    <xf numFmtId="3" fontId="16" fillId="0" borderId="18" xfId="0" applyNumberFormat="1" applyFont="1" applyBorder="1" applyAlignment="1" applyProtection="1">
      <alignment vertical="center" wrapText="1"/>
      <protection locked="0"/>
    </xf>
    <xf numFmtId="0" fontId="0" fillId="20" borderId="16" xfId="0" applyFill="1" applyBorder="1" applyAlignment="1" applyProtection="1">
      <alignment horizontal="left" vertical="center"/>
      <protection/>
    </xf>
    <xf numFmtId="0" fontId="6" fillId="20" borderId="16" xfId="0" applyFont="1" applyFill="1" applyBorder="1" applyAlignment="1">
      <alignment vertical="top" wrapText="1"/>
    </xf>
    <xf numFmtId="0" fontId="6" fillId="20" borderId="0" xfId="0" applyFont="1" applyFill="1" applyBorder="1" applyAlignment="1">
      <alignment vertical="top" wrapText="1"/>
    </xf>
    <xf numFmtId="49" fontId="0" fillId="20" borderId="0" xfId="0" applyNumberFormat="1" applyFont="1" applyFill="1" applyBorder="1" applyAlignment="1">
      <alignment vertical="center" wrapText="1"/>
    </xf>
    <xf numFmtId="0" fontId="0" fillId="20" borderId="21" xfId="0" applyFill="1" applyBorder="1" applyAlignment="1" applyProtection="1">
      <alignment/>
      <protection/>
    </xf>
    <xf numFmtId="3" fontId="16" fillId="20" borderId="18" xfId="0" applyNumberFormat="1" applyFont="1" applyFill="1" applyBorder="1" applyAlignment="1">
      <alignment horizontal="right" vertical="center" wrapText="1"/>
    </xf>
    <xf numFmtId="10" fontId="17" fillId="20" borderId="18" xfId="0" applyNumberFormat="1" applyFont="1" applyFill="1" applyBorder="1" applyAlignment="1">
      <alignment vertical="center" wrapText="1"/>
    </xf>
    <xf numFmtId="183" fontId="17" fillId="20" borderId="18" xfId="0" applyNumberFormat="1" applyFont="1" applyFill="1" applyBorder="1" applyAlignment="1">
      <alignment vertical="center" wrapText="1"/>
    </xf>
    <xf numFmtId="183" fontId="16" fillId="20" borderId="18" xfId="0" applyNumberFormat="1" applyFont="1" applyFill="1" applyBorder="1" applyAlignment="1">
      <alignment horizontal="right" vertical="center" wrapText="1"/>
    </xf>
    <xf numFmtId="183" fontId="16" fillId="20" borderId="18"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20" borderId="9" xfId="0" applyFill="1" applyBorder="1" applyAlignment="1" applyProtection="1">
      <alignment/>
      <protection/>
    </xf>
    <xf numFmtId="0" fontId="0" fillId="20" borderId="9" xfId="0" applyFill="1" applyBorder="1" applyAlignment="1">
      <alignment/>
    </xf>
    <xf numFmtId="0" fontId="0" fillId="20" borderId="28" xfId="0" applyFill="1" applyBorder="1" applyAlignment="1">
      <alignment/>
    </xf>
    <xf numFmtId="0" fontId="0" fillId="20" borderId="28" xfId="0" applyFill="1" applyBorder="1" applyAlignment="1" applyProtection="1">
      <alignment/>
      <protection/>
    </xf>
    <xf numFmtId="0" fontId="0" fillId="20" borderId="29" xfId="0" applyFill="1" applyBorder="1" applyAlignment="1" applyProtection="1">
      <alignment/>
      <protection/>
    </xf>
    <xf numFmtId="0" fontId="0" fillId="20" borderId="30" xfId="0" applyFill="1" applyBorder="1" applyAlignment="1" applyProtection="1">
      <alignment/>
      <protection/>
    </xf>
    <xf numFmtId="0" fontId="0" fillId="20" borderId="31" xfId="0" applyFill="1" applyBorder="1" applyAlignment="1" applyProtection="1">
      <alignment/>
      <protection/>
    </xf>
    <xf numFmtId="0" fontId="0" fillId="20" borderId="31" xfId="0" applyFill="1" applyBorder="1" applyAlignment="1" applyProtection="1">
      <alignment horizontal="right"/>
      <protection/>
    </xf>
    <xf numFmtId="172" fontId="0" fillId="20" borderId="31" xfId="0" applyNumberFormat="1" applyFill="1" applyBorder="1" applyAlignment="1" applyProtection="1">
      <alignment/>
      <protection/>
    </xf>
    <xf numFmtId="0" fontId="0" fillId="20" borderId="32" xfId="0" applyFill="1" applyBorder="1" applyAlignment="1" applyProtection="1">
      <alignment/>
      <protection/>
    </xf>
    <xf numFmtId="0" fontId="0" fillId="20" borderId="33" xfId="0" applyFill="1" applyBorder="1" applyAlignment="1">
      <alignment/>
    </xf>
    <xf numFmtId="0" fontId="0" fillId="20" borderId="34" xfId="0" applyFill="1" applyBorder="1" applyAlignment="1">
      <alignment/>
    </xf>
    <xf numFmtId="0" fontId="0" fillId="20" borderId="35" xfId="0" applyFill="1" applyBorder="1" applyAlignment="1">
      <alignment/>
    </xf>
    <xf numFmtId="0" fontId="0" fillId="20" borderId="36" xfId="0" applyFill="1" applyBorder="1" applyAlignment="1">
      <alignment horizontal="right"/>
    </xf>
    <xf numFmtId="0" fontId="0" fillId="20" borderId="31" xfId="0" applyFill="1" applyBorder="1" applyAlignment="1">
      <alignment horizontal="right"/>
    </xf>
    <xf numFmtId="0" fontId="0" fillId="20" borderId="37" xfId="0" applyFill="1" applyBorder="1" applyAlignment="1">
      <alignment/>
    </xf>
    <xf numFmtId="0" fontId="0" fillId="20" borderId="35" xfId="0" applyFill="1" applyBorder="1" applyAlignment="1">
      <alignment horizontal="center" vertical="center"/>
    </xf>
    <xf numFmtId="0" fontId="0" fillId="20" borderId="11" xfId="0" applyFill="1" applyBorder="1" applyAlignment="1">
      <alignment horizontal="center"/>
    </xf>
    <xf numFmtId="0" fontId="0" fillId="20" borderId="10" xfId="0" applyFill="1" applyBorder="1" applyAlignment="1">
      <alignment horizontal="center"/>
    </xf>
    <xf numFmtId="0" fontId="0" fillId="20" borderId="0" xfId="0" applyFill="1" applyBorder="1" applyAlignment="1">
      <alignment horizontal="center"/>
    </xf>
    <xf numFmtId="0" fontId="0" fillId="20" borderId="0" xfId="0" applyFont="1" applyFill="1" applyBorder="1" applyAlignment="1">
      <alignment horizontal="center"/>
    </xf>
    <xf numFmtId="0" fontId="0" fillId="20" borderId="38" xfId="0" applyFill="1" applyBorder="1" applyAlignment="1">
      <alignment horizontal="center" vertical="center"/>
    </xf>
    <xf numFmtId="0" fontId="0" fillId="20" borderId="39" xfId="0" applyFill="1" applyBorder="1" applyAlignment="1">
      <alignment/>
    </xf>
    <xf numFmtId="0" fontId="0" fillId="20" borderId="17" xfId="0" applyFill="1" applyBorder="1" applyAlignment="1">
      <alignment horizontal="center"/>
    </xf>
    <xf numFmtId="0" fontId="0" fillId="20" borderId="12" xfId="0" applyFill="1" applyBorder="1" applyAlignment="1">
      <alignment/>
    </xf>
    <xf numFmtId="0" fontId="0" fillId="20" borderId="40" xfId="0" applyFill="1" applyBorder="1" applyAlignment="1">
      <alignment/>
    </xf>
    <xf numFmtId="0" fontId="0" fillId="20" borderId="41" xfId="0" applyFill="1" applyBorder="1" applyAlignment="1">
      <alignment/>
    </xf>
    <xf numFmtId="0" fontId="0" fillId="20" borderId="42" xfId="0" applyFill="1" applyBorder="1" applyAlignment="1">
      <alignment horizontal="center" vertical="center"/>
    </xf>
    <xf numFmtId="0" fontId="0" fillId="20" borderId="43" xfId="0" applyFill="1" applyBorder="1" applyAlignment="1">
      <alignment/>
    </xf>
    <xf numFmtId="0" fontId="0" fillId="20" borderId="20" xfId="0" applyFill="1" applyBorder="1" applyAlignment="1">
      <alignment/>
    </xf>
    <xf numFmtId="0" fontId="0" fillId="20" borderId="14" xfId="0" applyFill="1" applyBorder="1" applyAlignment="1">
      <alignment/>
    </xf>
    <xf numFmtId="0" fontId="0" fillId="20" borderId="15" xfId="0" applyFill="1" applyBorder="1" applyAlignment="1">
      <alignment/>
    </xf>
    <xf numFmtId="10" fontId="0" fillId="0" borderId="25" xfId="0" applyNumberFormat="1" applyBorder="1" applyAlignment="1">
      <alignment/>
    </xf>
    <xf numFmtId="0" fontId="14" fillId="20" borderId="16" xfId="0" applyFont="1" applyFill="1" applyBorder="1" applyAlignment="1">
      <alignment/>
    </xf>
    <xf numFmtId="0" fontId="14" fillId="20" borderId="12" xfId="0" applyFont="1" applyFill="1" applyBorder="1" applyAlignment="1">
      <alignment/>
    </xf>
    <xf numFmtId="0" fontId="1" fillId="20" borderId="18" xfId="0" applyFont="1" applyFill="1" applyBorder="1" applyAlignment="1" applyProtection="1">
      <alignment/>
      <protection/>
    </xf>
    <xf numFmtId="188" fontId="1" fillId="20" borderId="18" xfId="0" applyNumberFormat="1" applyFont="1" applyFill="1" applyBorder="1" applyAlignment="1" applyProtection="1">
      <alignment/>
      <protection/>
    </xf>
    <xf numFmtId="10" fontId="1" fillId="20" borderId="18" xfId="0" applyNumberFormat="1" applyFont="1" applyFill="1" applyBorder="1" applyAlignment="1" applyProtection="1">
      <alignment/>
      <protection/>
    </xf>
    <xf numFmtId="10" fontId="1" fillId="24" borderId="18" xfId="0" applyNumberFormat="1" applyFont="1" applyFill="1" applyBorder="1" applyAlignment="1" applyProtection="1">
      <alignment/>
      <protection locked="0"/>
    </xf>
    <xf numFmtId="166" fontId="1" fillId="24" borderId="18" xfId="0" applyNumberFormat="1" applyFont="1" applyFill="1" applyBorder="1" applyAlignment="1" applyProtection="1">
      <alignment horizontal="right"/>
      <protection locked="0"/>
    </xf>
    <xf numFmtId="166" fontId="1" fillId="20" borderId="18" xfId="0" applyNumberFormat="1" applyFont="1" applyFill="1" applyBorder="1" applyAlignment="1" applyProtection="1">
      <alignment horizontal="right"/>
      <protection/>
    </xf>
    <xf numFmtId="174" fontId="1" fillId="20" borderId="18" xfId="0" applyNumberFormat="1" applyFont="1" applyFill="1" applyBorder="1" applyAlignment="1" applyProtection="1">
      <alignment/>
      <protection/>
    </xf>
    <xf numFmtId="0" fontId="0" fillId="20" borderId="44" xfId="0" applyFill="1" applyBorder="1" applyAlignment="1">
      <alignment/>
    </xf>
    <xf numFmtId="0" fontId="0" fillId="20" borderId="45" xfId="0" applyFill="1" applyBorder="1" applyAlignment="1">
      <alignment/>
    </xf>
    <xf numFmtId="0" fontId="0" fillId="20" borderId="46" xfId="0" applyFill="1" applyBorder="1" applyAlignment="1">
      <alignment/>
    </xf>
    <xf numFmtId="173" fontId="1" fillId="20" borderId="18" xfId="0" applyNumberFormat="1" applyFont="1" applyFill="1" applyBorder="1" applyAlignment="1" applyProtection="1">
      <alignment/>
      <protection/>
    </xf>
    <xf numFmtId="0" fontId="1" fillId="20" borderId="18" xfId="0" applyFont="1" applyFill="1" applyBorder="1" applyAlignment="1" applyProtection="1">
      <alignment horizontal="left" vertical="top"/>
      <protection/>
    </xf>
    <xf numFmtId="3" fontId="16" fillId="0" borderId="47" xfId="0" applyNumberFormat="1" applyFont="1" applyBorder="1" applyAlignment="1" applyProtection="1">
      <alignment horizontal="right" vertical="center" wrapText="1"/>
      <protection locked="0"/>
    </xf>
    <xf numFmtId="3" fontId="17" fillId="0" borderId="18" xfId="0" applyNumberFormat="1" applyFont="1" applyBorder="1" applyAlignment="1" applyProtection="1">
      <alignment vertical="center" wrapText="1"/>
      <protection locked="0"/>
    </xf>
    <xf numFmtId="3" fontId="16" fillId="20" borderId="24" xfId="0" applyNumberFormat="1" applyFont="1" applyFill="1" applyBorder="1" applyAlignment="1">
      <alignment horizontal="right" vertical="center" wrapText="1"/>
    </xf>
    <xf numFmtId="3" fontId="16" fillId="20" borderId="23" xfId="0" applyNumberFormat="1" applyFont="1" applyFill="1" applyBorder="1" applyAlignment="1">
      <alignment horizontal="right" vertical="center" wrapText="1"/>
    </xf>
    <xf numFmtId="0" fontId="1" fillId="0" borderId="18" xfId="0" applyFont="1" applyBorder="1" applyAlignment="1" applyProtection="1">
      <alignment horizontal="center" vertical="center"/>
      <protection locked="0"/>
    </xf>
    <xf numFmtId="0" fontId="11" fillId="20" borderId="12" xfId="0" applyFont="1" applyFill="1" applyBorder="1" applyAlignment="1">
      <alignment horizontal="center" vertical="top" textRotation="180" wrapText="1"/>
    </xf>
    <xf numFmtId="0" fontId="0" fillId="20" borderId="16" xfId="0" applyFill="1" applyBorder="1" applyAlignment="1" applyProtection="1">
      <alignment horizontal="center"/>
      <protection/>
    </xf>
    <xf numFmtId="0" fontId="0" fillId="20" borderId="12" xfId="0" applyFill="1" applyBorder="1" applyAlignment="1" applyProtection="1">
      <alignment horizontal="center"/>
      <protection/>
    </xf>
    <xf numFmtId="0" fontId="0" fillId="20" borderId="17" xfId="0" applyFill="1" applyBorder="1" applyAlignment="1" applyProtection="1">
      <alignment horizontal="center"/>
      <protection/>
    </xf>
    <xf numFmtId="0" fontId="0" fillId="0" borderId="22" xfId="0" applyFont="1" applyBorder="1" applyAlignment="1">
      <alignment/>
    </xf>
    <xf numFmtId="49" fontId="1" fillId="20" borderId="21" xfId="0" applyNumberFormat="1" applyFont="1" applyFill="1" applyBorder="1" applyAlignment="1" applyProtection="1">
      <alignment horizontal="center" vertical="center" wrapText="1"/>
      <protection/>
    </xf>
    <xf numFmtId="3" fontId="17" fillId="20" borderId="18" xfId="0" applyNumberFormat="1" applyFont="1" applyFill="1" applyBorder="1" applyAlignment="1">
      <alignment vertical="center" wrapText="1"/>
    </xf>
    <xf numFmtId="0" fontId="0" fillId="20" borderId="47" xfId="0" applyFill="1" applyBorder="1" applyAlignment="1" applyProtection="1">
      <alignment horizontal="right" vertical="center"/>
      <protection/>
    </xf>
    <xf numFmtId="0" fontId="0" fillId="20" borderId="13" xfId="0" applyFill="1" applyBorder="1" applyAlignment="1" applyProtection="1">
      <alignment horizontal="right" vertical="center"/>
      <protection/>
    </xf>
    <xf numFmtId="0" fontId="0" fillId="20" borderId="21" xfId="0" applyFill="1" applyBorder="1" applyAlignment="1" applyProtection="1">
      <alignment horizontal="right" vertical="center"/>
      <protection/>
    </xf>
    <xf numFmtId="0" fontId="1" fillId="0" borderId="47"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183" fontId="16" fillId="20" borderId="23" xfId="0" applyNumberFormat="1" applyFont="1" applyFill="1" applyBorder="1" applyAlignment="1">
      <alignment horizontal="right" vertical="center" wrapText="1"/>
    </xf>
    <xf numFmtId="183" fontId="16" fillId="20" borderId="24" xfId="0" applyNumberFormat="1" applyFont="1" applyFill="1" applyBorder="1" applyAlignment="1">
      <alignment horizontal="right" vertical="center" wrapText="1"/>
    </xf>
    <xf numFmtId="0" fontId="0" fillId="0" borderId="48" xfId="0" applyBorder="1" applyAlignment="1" applyProtection="1">
      <alignment/>
      <protection/>
    </xf>
    <xf numFmtId="0" fontId="11" fillId="20" borderId="47" xfId="0" applyFont="1" applyFill="1" applyBorder="1" applyAlignment="1">
      <alignment horizontal="center" vertical="top" textRotation="180" wrapText="1"/>
    </xf>
    <xf numFmtId="0" fontId="0" fillId="20" borderId="14" xfId="0" applyFill="1" applyBorder="1" applyAlignment="1" applyProtection="1">
      <alignment horizontal="center"/>
      <protection/>
    </xf>
    <xf numFmtId="0" fontId="15" fillId="20" borderId="36" xfId="0" applyFont="1" applyFill="1" applyBorder="1" applyAlignment="1">
      <alignment horizontal="right"/>
    </xf>
    <xf numFmtId="0" fontId="15" fillId="20" borderId="31" xfId="0" applyFont="1" applyFill="1" applyBorder="1" applyAlignment="1">
      <alignment horizontal="right"/>
    </xf>
    <xf numFmtId="0" fontId="15" fillId="20" borderId="31" xfId="0" applyFont="1" applyFill="1" applyBorder="1" applyAlignment="1" applyProtection="1">
      <alignment horizontal="right"/>
      <protection/>
    </xf>
    <xf numFmtId="49" fontId="1" fillId="24" borderId="18" xfId="0" applyNumberFormat="1" applyFont="1" applyFill="1" applyBorder="1" applyAlignment="1" applyProtection="1">
      <alignment horizontal="center" vertical="center" wrapText="1"/>
      <protection locked="0"/>
    </xf>
    <xf numFmtId="0" fontId="14" fillId="21" borderId="0" xfId="0" applyFont="1" applyFill="1" applyAlignment="1">
      <alignment/>
    </xf>
    <xf numFmtId="184" fontId="1" fillId="20" borderId="47" xfId="0" applyNumberFormat="1" applyFont="1" applyFill="1" applyBorder="1" applyAlignment="1" applyProtection="1">
      <alignment/>
      <protection/>
    </xf>
    <xf numFmtId="184" fontId="0" fillId="20" borderId="13" xfId="0" applyNumberFormat="1" applyFill="1" applyBorder="1" applyAlignment="1" applyProtection="1">
      <alignment/>
      <protection/>
    </xf>
    <xf numFmtId="184" fontId="0" fillId="20" borderId="21" xfId="0" applyNumberFormat="1" applyFill="1" applyBorder="1" applyAlignment="1" applyProtection="1">
      <alignment/>
      <protection/>
    </xf>
    <xf numFmtId="184" fontId="0" fillId="20" borderId="13" xfId="0" applyNumberFormat="1" applyFont="1" applyFill="1" applyBorder="1" applyAlignment="1" applyProtection="1">
      <alignment/>
      <protection/>
    </xf>
    <xf numFmtId="184" fontId="1" fillId="20" borderId="47" xfId="0" applyNumberFormat="1" applyFont="1" applyFill="1" applyBorder="1" applyAlignment="1" applyProtection="1">
      <alignment wrapText="1"/>
      <protection/>
    </xf>
    <xf numFmtId="3" fontId="16" fillId="21" borderId="18" xfId="0" applyNumberFormat="1" applyFont="1" applyFill="1" applyBorder="1" applyAlignment="1" applyProtection="1">
      <alignment horizontal="right" vertical="center" wrapText="1"/>
      <protection/>
    </xf>
    <xf numFmtId="3" fontId="0" fillId="0" borderId="22" xfId="0" applyNumberFormat="1" applyBorder="1" applyAlignment="1">
      <alignment/>
    </xf>
    <xf numFmtId="49" fontId="11" fillId="20" borderId="47" xfId="0" applyNumberFormat="1" applyFont="1" applyFill="1" applyBorder="1" applyAlignment="1">
      <alignment horizontal="center" vertical="top" textRotation="180" wrapText="1"/>
    </xf>
    <xf numFmtId="49" fontId="11" fillId="20" borderId="47" xfId="0" applyNumberFormat="1" applyFont="1" applyFill="1" applyBorder="1" applyAlignment="1" applyProtection="1">
      <alignment horizontal="center" vertical="top" textRotation="180" wrapText="1"/>
      <protection/>
    </xf>
    <xf numFmtId="49" fontId="11" fillId="20" borderId="18" xfId="0" applyNumberFormat="1" applyFont="1" applyFill="1" applyBorder="1" applyAlignment="1" applyProtection="1">
      <alignment vertical="top" textRotation="180" wrapText="1"/>
      <protection/>
    </xf>
    <xf numFmtId="0" fontId="0"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0" fillId="20" borderId="41" xfId="0" applyFill="1" applyBorder="1" applyAlignment="1" applyProtection="1">
      <alignment/>
      <protection/>
    </xf>
    <xf numFmtId="0" fontId="0" fillId="20" borderId="49" xfId="0" applyFill="1" applyBorder="1" applyAlignment="1">
      <alignment/>
    </xf>
    <xf numFmtId="0" fontId="0" fillId="20" borderId="42" xfId="0" applyFill="1" applyBorder="1" applyAlignment="1">
      <alignment/>
    </xf>
    <xf numFmtId="0" fontId="0" fillId="0" borderId="22" xfId="0" applyFont="1" applyBorder="1" applyAlignment="1" applyProtection="1">
      <alignment/>
      <protection/>
    </xf>
    <xf numFmtId="1" fontId="1" fillId="24" borderId="18" xfId="0" applyNumberFormat="1" applyFont="1" applyFill="1" applyBorder="1" applyAlignment="1" applyProtection="1">
      <alignment/>
      <protection locked="0"/>
    </xf>
    <xf numFmtId="0" fontId="14" fillId="21" borderId="12" xfId="0" applyFont="1" applyFill="1" applyBorder="1" applyAlignment="1">
      <alignment/>
    </xf>
    <xf numFmtId="0" fontId="14" fillId="21" borderId="19" xfId="0" applyFont="1" applyFill="1" applyBorder="1" applyAlignment="1">
      <alignment/>
    </xf>
    <xf numFmtId="2" fontId="0" fillId="0" borderId="16" xfId="0" applyNumberFormat="1" applyBorder="1" applyAlignment="1" applyProtection="1">
      <alignment wrapText="1"/>
      <protection/>
    </xf>
    <xf numFmtId="0" fontId="0" fillId="0" borderId="0" xfId="0" applyAlignment="1" applyProtection="1">
      <alignment wrapText="1"/>
      <protection/>
    </xf>
    <xf numFmtId="0" fontId="0" fillId="0" borderId="16" xfId="0" applyBorder="1" applyAlignment="1" applyProtection="1">
      <alignment wrapText="1"/>
      <protection/>
    </xf>
    <xf numFmtId="49" fontId="0" fillId="0" borderId="16" xfId="0" applyNumberFormat="1" applyBorder="1" applyAlignment="1" applyProtection="1">
      <alignment wrapText="1"/>
      <protection/>
    </xf>
    <xf numFmtId="187" fontId="1" fillId="21" borderId="18" xfId="0" applyNumberFormat="1" applyFont="1" applyFill="1" applyBorder="1" applyAlignment="1" applyProtection="1">
      <alignment/>
      <protection/>
    </xf>
    <xf numFmtId="10" fontId="1" fillId="21" borderId="18" xfId="0" applyNumberFormat="1" applyFont="1" applyFill="1" applyBorder="1" applyAlignment="1" applyProtection="1">
      <alignment/>
      <protection/>
    </xf>
    <xf numFmtId="0" fontId="0" fillId="0" borderId="50" xfId="0" applyBorder="1" applyAlignment="1" applyProtection="1">
      <alignment/>
      <protection/>
    </xf>
    <xf numFmtId="3" fontId="17" fillId="21" borderId="18" xfId="0" applyNumberFormat="1" applyFont="1" applyFill="1" applyBorder="1" applyAlignment="1" applyProtection="1">
      <alignment horizontal="right" vertical="center" wrapText="1"/>
      <protection/>
    </xf>
    <xf numFmtId="3" fontId="17" fillId="24" borderId="18" xfId="0" applyNumberFormat="1" applyFont="1" applyFill="1" applyBorder="1" applyAlignment="1" applyProtection="1">
      <alignment horizontal="right" vertical="center" wrapText="1"/>
      <protection locked="0"/>
    </xf>
    <xf numFmtId="3" fontId="17" fillId="21" borderId="23" xfId="0" applyNumberFormat="1" applyFont="1" applyFill="1" applyBorder="1" applyAlignment="1" applyProtection="1">
      <alignment horizontal="right" vertical="center" wrapText="1"/>
      <protection/>
    </xf>
    <xf numFmtId="3" fontId="17" fillId="24" borderId="24" xfId="0" applyNumberFormat="1" applyFont="1" applyFill="1" applyBorder="1" applyAlignment="1" applyProtection="1">
      <alignment horizontal="right" vertical="center" wrapText="1"/>
      <protection locked="0"/>
    </xf>
    <xf numFmtId="0" fontId="0" fillId="0" borderId="25" xfId="0" applyBorder="1" applyAlignment="1" applyProtection="1">
      <alignment/>
      <protection/>
    </xf>
    <xf numFmtId="3" fontId="0" fillId="0" borderId="25" xfId="0" applyNumberFormat="1" applyBorder="1" applyAlignment="1" applyProtection="1">
      <alignment/>
      <protection/>
    </xf>
    <xf numFmtId="0" fontId="11" fillId="20" borderId="19" xfId="0" applyFont="1" applyFill="1" applyBorder="1" applyAlignment="1">
      <alignment horizontal="center" vertical="top" textRotation="180" wrapText="1"/>
    </xf>
    <xf numFmtId="0" fontId="0" fillId="21" borderId="18" xfId="0" applyFont="1" applyFill="1" applyBorder="1" applyAlignment="1">
      <alignment horizontal="center" vertical="top" wrapText="1"/>
    </xf>
    <xf numFmtId="3" fontId="16" fillId="21" borderId="18" xfId="0" applyNumberFormat="1" applyFont="1" applyFill="1" applyBorder="1" applyAlignment="1" applyProtection="1">
      <alignment vertical="center" wrapText="1"/>
      <protection/>
    </xf>
    <xf numFmtId="3" fontId="16" fillId="21" borderId="24" xfId="0" applyNumberFormat="1" applyFont="1" applyFill="1" applyBorder="1" applyAlignment="1" applyProtection="1">
      <alignment horizontal="right" vertical="center" wrapText="1"/>
      <protection/>
    </xf>
    <xf numFmtId="0" fontId="1" fillId="21" borderId="18" xfId="0" applyFont="1" applyFill="1" applyBorder="1" applyAlignment="1" applyProtection="1">
      <alignment horizontal="center" vertical="center" wrapText="1"/>
      <protection/>
    </xf>
    <xf numFmtId="0" fontId="0" fillId="0" borderId="51" xfId="0" applyBorder="1" applyAlignment="1">
      <alignment/>
    </xf>
    <xf numFmtId="0" fontId="0" fillId="0" borderId="52" xfId="0" applyBorder="1" applyAlignment="1">
      <alignment/>
    </xf>
    <xf numFmtId="0" fontId="0" fillId="0" borderId="53" xfId="0" applyBorder="1" applyAlignment="1" applyProtection="1">
      <alignment/>
      <protection/>
    </xf>
    <xf numFmtId="183" fontId="16" fillId="20" borderId="21" xfId="0" applyNumberFormat="1" applyFont="1" applyFill="1" applyBorder="1" applyAlignment="1" applyProtection="1">
      <alignment horizontal="right" vertical="center" wrapText="1"/>
      <protection/>
    </xf>
    <xf numFmtId="183" fontId="16" fillId="20" borderId="47" xfId="0" applyNumberFormat="1" applyFont="1" applyFill="1" applyBorder="1" applyAlignment="1" applyProtection="1">
      <alignment horizontal="right" vertical="center" wrapText="1"/>
      <protection/>
    </xf>
    <xf numFmtId="3" fontId="16" fillId="21" borderId="47" xfId="0" applyNumberFormat="1" applyFont="1" applyFill="1" applyBorder="1" applyAlignment="1" applyProtection="1">
      <alignment horizontal="right" vertical="center" wrapText="1"/>
      <protection/>
    </xf>
    <xf numFmtId="3" fontId="17" fillId="0" borderId="47" xfId="0" applyNumberFormat="1" applyFont="1" applyBorder="1" applyAlignment="1" applyProtection="1">
      <alignment vertical="center" wrapText="1"/>
      <protection locked="0"/>
    </xf>
    <xf numFmtId="0" fontId="0" fillId="20" borderId="16" xfId="0" applyFont="1" applyFill="1" applyBorder="1" applyAlignment="1" applyProtection="1">
      <alignment horizontal="left" vertical="top"/>
      <protection/>
    </xf>
    <xf numFmtId="0" fontId="0" fillId="20" borderId="12" xfId="0" applyFill="1" applyBorder="1" applyAlignment="1" applyProtection="1">
      <alignment horizontal="left" vertical="top"/>
      <protection/>
    </xf>
    <xf numFmtId="0" fontId="0" fillId="21" borderId="13" xfId="0" applyFont="1" applyFill="1" applyBorder="1" applyAlignment="1">
      <alignment horizontal="center" vertical="center" wrapText="1"/>
    </xf>
    <xf numFmtId="0" fontId="20" fillId="21" borderId="13" xfId="0" applyFont="1" applyFill="1" applyBorder="1" applyAlignment="1">
      <alignment horizontal="right" vertical="center" wrapText="1"/>
    </xf>
    <xf numFmtId="3" fontId="16" fillId="24" borderId="18" xfId="0" applyNumberFormat="1" applyFont="1" applyFill="1" applyBorder="1" applyAlignment="1" applyProtection="1">
      <alignment horizontal="right" vertical="center" wrapText="1"/>
      <protection locked="0"/>
    </xf>
    <xf numFmtId="0" fontId="21" fillId="24" borderId="18" xfId="0" applyFont="1" applyFill="1" applyBorder="1" applyAlignment="1">
      <alignment horizontal="center" vertical="center" wrapText="1"/>
    </xf>
    <xf numFmtId="3" fontId="16" fillId="24" borderId="18" xfId="0" applyNumberFormat="1" applyFont="1" applyFill="1" applyBorder="1" applyAlignment="1" applyProtection="1">
      <alignment vertical="center" wrapText="1"/>
      <protection locked="0"/>
    </xf>
    <xf numFmtId="0" fontId="0" fillId="20" borderId="15" xfId="0" applyFill="1" applyBorder="1" applyAlignment="1" applyProtection="1">
      <alignment horizontal="center"/>
      <protection/>
    </xf>
    <xf numFmtId="183" fontId="16" fillId="20" borderId="23" xfId="0" applyNumberFormat="1" applyFont="1" applyFill="1" applyBorder="1" applyAlignment="1" applyProtection="1">
      <alignment horizontal="right" vertical="center" wrapText="1"/>
      <protection/>
    </xf>
    <xf numFmtId="0" fontId="15" fillId="21" borderId="18" xfId="0" applyFont="1" applyFill="1" applyBorder="1" applyAlignment="1">
      <alignment horizontal="center" vertical="center" wrapText="1"/>
    </xf>
    <xf numFmtId="0" fontId="15" fillId="21" borderId="18" xfId="0" applyFont="1" applyFill="1" applyBorder="1" applyAlignment="1">
      <alignment vertical="center" wrapText="1"/>
    </xf>
    <xf numFmtId="0" fontId="1" fillId="0" borderId="47" xfId="0" applyFont="1" applyBorder="1" applyAlignment="1" applyProtection="1">
      <alignment vertical="center"/>
      <protection locked="0"/>
    </xf>
    <xf numFmtId="0" fontId="1" fillId="0" borderId="18" xfId="0" applyFont="1" applyBorder="1" applyAlignment="1" applyProtection="1">
      <alignment vertical="center"/>
      <protection locked="0"/>
    </xf>
    <xf numFmtId="3" fontId="17" fillId="24" borderId="47" xfId="0" applyNumberFormat="1" applyFont="1" applyFill="1" applyBorder="1" applyAlignment="1" applyProtection="1">
      <alignment horizontal="right" vertical="center" wrapText="1"/>
      <protection locked="0"/>
    </xf>
    <xf numFmtId="3" fontId="16" fillId="21" borderId="23" xfId="0" applyNumberFormat="1" applyFont="1" applyFill="1" applyBorder="1" applyAlignment="1" applyProtection="1">
      <alignment vertical="center" wrapText="1"/>
      <protection/>
    </xf>
    <xf numFmtId="3" fontId="16" fillId="0" borderId="47" xfId="0" applyNumberFormat="1" applyFont="1" applyBorder="1" applyAlignment="1" applyProtection="1">
      <alignment vertical="center" wrapText="1"/>
      <protection locked="0"/>
    </xf>
    <xf numFmtId="0" fontId="0" fillId="20" borderId="19" xfId="0" applyFont="1" applyFill="1" applyBorder="1" applyAlignment="1" applyProtection="1">
      <alignment horizontal="center" vertical="center"/>
      <protection/>
    </xf>
    <xf numFmtId="0" fontId="1" fillId="20" borderId="47" xfId="0" applyFont="1" applyFill="1" applyBorder="1" applyAlignment="1" applyProtection="1">
      <alignment horizontal="left" vertical="top"/>
      <protection/>
    </xf>
    <xf numFmtId="0" fontId="21" fillId="0" borderId="18" xfId="0" applyFont="1" applyFill="1" applyBorder="1" applyAlignment="1">
      <alignment horizontal="center" vertical="center" wrapText="1"/>
    </xf>
    <xf numFmtId="183" fontId="17" fillId="20" borderId="47" xfId="0" applyNumberFormat="1" applyFont="1" applyFill="1" applyBorder="1" applyAlignment="1">
      <alignment vertical="center" wrapText="1"/>
    </xf>
    <xf numFmtId="3" fontId="16" fillId="21" borderId="23" xfId="0" applyNumberFormat="1" applyFont="1" applyFill="1" applyBorder="1" applyAlignment="1" applyProtection="1">
      <alignment horizontal="right" vertical="center" wrapText="1"/>
      <protection/>
    </xf>
    <xf numFmtId="0" fontId="0" fillId="0" borderId="0" xfId="0" applyFont="1" applyAlignment="1" applyProtection="1">
      <alignment/>
      <protection locked="0"/>
    </xf>
    <xf numFmtId="0" fontId="0" fillId="0" borderId="0" xfId="0" applyAlignment="1" applyProtection="1">
      <alignment/>
      <protection locked="0"/>
    </xf>
    <xf numFmtId="0" fontId="0" fillId="25" borderId="18" xfId="0" applyFill="1" applyBorder="1" applyAlignment="1" applyProtection="1">
      <alignment wrapText="1"/>
      <protection locked="0"/>
    </xf>
    <xf numFmtId="1" fontId="17" fillId="20" borderId="18" xfId="0" applyNumberFormat="1" applyFont="1" applyFill="1" applyBorder="1" applyAlignment="1" applyProtection="1">
      <alignment horizontal="right" vertical="center" wrapText="1"/>
      <protection/>
    </xf>
    <xf numFmtId="1" fontId="17" fillId="20" borderId="23" xfId="0" applyNumberFormat="1" applyFont="1" applyFill="1" applyBorder="1" applyAlignment="1" applyProtection="1">
      <alignment horizontal="right" vertical="center" wrapText="1"/>
      <protection/>
    </xf>
    <xf numFmtId="1" fontId="17" fillId="20" borderId="47" xfId="0" applyNumberFormat="1" applyFont="1" applyFill="1" applyBorder="1" applyAlignment="1" applyProtection="1">
      <alignment horizontal="right" vertical="center" wrapText="1"/>
      <protection/>
    </xf>
    <xf numFmtId="1" fontId="17" fillId="20" borderId="24" xfId="0" applyNumberFormat="1" applyFont="1" applyFill="1" applyBorder="1" applyAlignment="1" applyProtection="1">
      <alignment horizontal="right" vertical="center" wrapText="1"/>
      <protection/>
    </xf>
    <xf numFmtId="183" fontId="16" fillId="20" borderId="24" xfId="0" applyNumberFormat="1" applyFont="1" applyFill="1" applyBorder="1" applyAlignment="1" applyProtection="1">
      <alignment horizontal="right" vertical="center" wrapText="1"/>
      <protection/>
    </xf>
    <xf numFmtId="0" fontId="19" fillId="0" borderId="18" xfId="0" applyFont="1" applyBorder="1" applyAlignment="1" applyProtection="1">
      <alignment horizontal="center" vertical="center" wrapText="1"/>
      <protection locked="0"/>
    </xf>
    <xf numFmtId="0" fontId="0" fillId="20" borderId="19" xfId="0" applyFill="1" applyBorder="1" applyAlignment="1" applyProtection="1">
      <alignment/>
      <protection locked="0"/>
    </xf>
    <xf numFmtId="0" fontId="1" fillId="20" borderId="18" xfId="0" applyFont="1" applyFill="1" applyBorder="1" applyAlignment="1" applyProtection="1">
      <alignment horizontal="center" vertical="center" wrapText="1"/>
      <protection/>
    </xf>
    <xf numFmtId="0" fontId="13" fillId="26" borderId="18" xfId="0" applyFont="1" applyFill="1" applyBorder="1" applyAlignment="1" applyProtection="1">
      <alignment horizontal="center" vertical="top" textRotation="180" wrapText="1"/>
      <protection locked="0"/>
    </xf>
    <xf numFmtId="0" fontId="13" fillId="26" borderId="18" xfId="0" applyFont="1" applyFill="1" applyBorder="1" applyAlignment="1">
      <alignment horizontal="center" vertical="top" textRotation="180" wrapText="1"/>
    </xf>
    <xf numFmtId="0" fontId="11" fillId="26" borderId="47" xfId="0" applyFont="1" applyFill="1" applyBorder="1" applyAlignment="1">
      <alignment horizontal="center" vertical="top" textRotation="180" wrapText="1"/>
    </xf>
    <xf numFmtId="49" fontId="11" fillId="26" borderId="47" xfId="0" applyNumberFormat="1" applyFont="1" applyFill="1" applyBorder="1" applyAlignment="1" applyProtection="1">
      <alignment horizontal="center" vertical="top" textRotation="180" wrapText="1"/>
      <protection locked="0"/>
    </xf>
    <xf numFmtId="49" fontId="11" fillId="26" borderId="18" xfId="0" applyNumberFormat="1" applyFont="1" applyFill="1" applyBorder="1" applyAlignment="1" applyProtection="1">
      <alignment horizontal="center" vertical="top" textRotation="180" wrapText="1"/>
      <protection locked="0"/>
    </xf>
    <xf numFmtId="0" fontId="1" fillId="20" borderId="18" xfId="0" applyFont="1" applyFill="1" applyBorder="1" applyAlignment="1" applyProtection="1">
      <alignment horizontal="left" vertical="top"/>
      <protection hidden="1" locked="0"/>
    </xf>
    <xf numFmtId="0" fontId="19" fillId="0" borderId="24" xfId="0" applyFont="1" applyBorder="1" applyAlignment="1" applyProtection="1">
      <alignment horizontal="center" vertical="center" wrapText="1"/>
      <protection hidden="1" locked="0"/>
    </xf>
    <xf numFmtId="0" fontId="19" fillId="0" borderId="18" xfId="0" applyFont="1" applyBorder="1" applyAlignment="1" applyProtection="1">
      <alignment horizontal="center" vertical="center" wrapText="1"/>
      <protection hidden="1"/>
    </xf>
    <xf numFmtId="0" fontId="1" fillId="20" borderId="18" xfId="0" applyNumberFormat="1" applyFont="1" applyFill="1" applyBorder="1" applyAlignment="1" applyProtection="1">
      <alignment horizontal="left" vertical="top"/>
      <protection hidden="1"/>
    </xf>
    <xf numFmtId="0" fontId="1" fillId="24" borderId="18" xfId="0" applyFont="1" applyFill="1" applyBorder="1" applyAlignment="1" applyProtection="1">
      <alignment horizontal="center" vertical="center" wrapText="1"/>
      <protection locked="0"/>
    </xf>
    <xf numFmtId="3" fontId="16" fillId="24" borderId="24" xfId="0" applyNumberFormat="1" applyFont="1" applyFill="1" applyBorder="1" applyAlignment="1" applyProtection="1">
      <alignment horizontal="right" vertical="center" wrapText="1"/>
      <protection locked="0"/>
    </xf>
    <xf numFmtId="0" fontId="1" fillId="20" borderId="47" xfId="0" applyFont="1" applyFill="1" applyBorder="1" applyAlignment="1" applyProtection="1">
      <alignment horizontal="left" vertical="top"/>
      <protection hidden="1" locked="0"/>
    </xf>
    <xf numFmtId="0" fontId="19" fillId="0" borderId="18" xfId="0" applyFont="1" applyBorder="1" applyAlignment="1" applyProtection="1">
      <alignment horizontal="center" vertical="center" wrapText="1"/>
      <protection hidden="1" locked="0"/>
    </xf>
    <xf numFmtId="49" fontId="0" fillId="20" borderId="21" xfId="0" applyNumberFormat="1" applyFont="1" applyFill="1" applyBorder="1" applyAlignment="1" applyProtection="1">
      <alignment horizontal="left" vertical="center" wrapText="1"/>
      <protection/>
    </xf>
    <xf numFmtId="0" fontId="0" fillId="20" borderId="18" xfId="0" applyFont="1" applyFill="1" applyBorder="1" applyAlignment="1">
      <alignment horizontal="center" vertical="top" wrapText="1"/>
    </xf>
    <xf numFmtId="49" fontId="0" fillId="20" borderId="47" xfId="0" applyNumberFormat="1" applyFont="1" applyFill="1" applyBorder="1" applyAlignment="1" applyProtection="1">
      <alignment horizontal="left" vertical="center" wrapText="1"/>
      <protection/>
    </xf>
    <xf numFmtId="49" fontId="0" fillId="20" borderId="13" xfId="0" applyNumberFormat="1" applyFont="1" applyFill="1" applyBorder="1" applyAlignment="1" applyProtection="1">
      <alignment horizontal="left" vertical="center" wrapText="1"/>
      <protection/>
    </xf>
    <xf numFmtId="0" fontId="0" fillId="20" borderId="21" xfId="0" applyFont="1" applyFill="1" applyBorder="1" applyAlignment="1" applyProtection="1">
      <alignment horizontal="left" vertical="center" wrapText="1"/>
      <protection/>
    </xf>
    <xf numFmtId="3" fontId="16" fillId="20" borderId="13" xfId="0" applyNumberFormat="1" applyFont="1" applyFill="1" applyBorder="1" applyAlignment="1" applyProtection="1">
      <alignment vertical="top" wrapText="1"/>
      <protection/>
    </xf>
    <xf numFmtId="3" fontId="16" fillId="20" borderId="21" xfId="0" applyNumberFormat="1" applyFont="1" applyFill="1" applyBorder="1" applyAlignment="1" applyProtection="1">
      <alignment vertical="top" wrapText="1"/>
      <protection/>
    </xf>
    <xf numFmtId="0" fontId="0" fillId="20" borderId="47" xfId="0" applyFont="1" applyFill="1" applyBorder="1" applyAlignment="1" applyProtection="1">
      <alignment horizontal="left" vertical="center" wrapText="1"/>
      <protection/>
    </xf>
    <xf numFmtId="0" fontId="0" fillId="20" borderId="13" xfId="0" applyFont="1" applyFill="1" applyBorder="1" applyAlignment="1" applyProtection="1">
      <alignment horizontal="left" vertical="center" wrapText="1"/>
      <protection/>
    </xf>
    <xf numFmtId="0" fontId="0" fillId="20" borderId="21" xfId="0" applyFill="1" applyBorder="1" applyAlignment="1" applyProtection="1">
      <alignment horizontal="center"/>
      <protection/>
    </xf>
    <xf numFmtId="0" fontId="0" fillId="20" borderId="10" xfId="0" applyFill="1" applyBorder="1" applyAlignment="1" applyProtection="1">
      <alignment horizontal="center"/>
      <protection/>
    </xf>
    <xf numFmtId="0" fontId="0" fillId="21" borderId="47" xfId="0" applyFont="1" applyFill="1" applyBorder="1" applyAlignment="1">
      <alignment horizontal="center" vertical="center" wrapText="1"/>
    </xf>
    <xf numFmtId="0" fontId="0" fillId="21" borderId="13" xfId="0" applyFont="1" applyFill="1" applyBorder="1" applyAlignment="1">
      <alignment horizontal="center" vertical="center" wrapText="1"/>
    </xf>
    <xf numFmtId="0" fontId="0" fillId="21" borderId="21" xfId="0" applyFont="1" applyFill="1" applyBorder="1" applyAlignment="1">
      <alignment horizontal="center" vertical="center" wrapText="1"/>
    </xf>
    <xf numFmtId="3" fontId="16" fillId="20" borderId="47" xfId="0" applyNumberFormat="1" applyFont="1" applyFill="1" applyBorder="1" applyAlignment="1" applyProtection="1">
      <alignment vertical="top" wrapText="1"/>
      <protection/>
    </xf>
    <xf numFmtId="0" fontId="0" fillId="20" borderId="23" xfId="0" applyFill="1" applyBorder="1" applyAlignment="1" applyProtection="1">
      <alignment horizontal="center"/>
      <protection/>
    </xf>
    <xf numFmtId="0" fontId="0" fillId="20" borderId="18" xfId="0" applyFill="1" applyBorder="1" applyAlignment="1" applyProtection="1">
      <alignment horizontal="center"/>
      <protection/>
    </xf>
    <xf numFmtId="0" fontId="0" fillId="20" borderId="12" xfId="0" applyFill="1" applyBorder="1" applyAlignment="1" applyProtection="1">
      <alignment horizontal="left" vertical="top"/>
      <protection/>
    </xf>
    <xf numFmtId="0" fontId="0" fillId="20" borderId="17" xfId="0" applyFill="1" applyBorder="1" applyAlignment="1" applyProtection="1">
      <alignment horizontal="left" vertical="top"/>
      <protection/>
    </xf>
    <xf numFmtId="3" fontId="16" fillId="20" borderId="13" xfId="0" applyNumberFormat="1" applyFont="1" applyFill="1" applyBorder="1" applyAlignment="1" applyProtection="1">
      <alignment horizontal="center" vertical="center" wrapText="1"/>
      <protection/>
    </xf>
    <xf numFmtId="3" fontId="16" fillId="20" borderId="21" xfId="0" applyNumberFormat="1" applyFont="1" applyFill="1" applyBorder="1" applyAlignment="1" applyProtection="1">
      <alignment horizontal="center" vertical="center" wrapText="1"/>
      <protection/>
    </xf>
    <xf numFmtId="0" fontId="0" fillId="20" borderId="16" xfId="0" applyFont="1" applyFill="1" applyBorder="1" applyAlignment="1" applyProtection="1">
      <alignment horizontal="left" vertical="top"/>
      <protection/>
    </xf>
    <xf numFmtId="3" fontId="16" fillId="20" borderId="47" xfId="0" applyNumberFormat="1" applyFont="1" applyFill="1" applyBorder="1" applyAlignment="1" applyProtection="1">
      <alignment horizontal="center" vertical="center" wrapText="1"/>
      <protection/>
    </xf>
    <xf numFmtId="0" fontId="15" fillId="21" borderId="47" xfId="0" applyFont="1" applyFill="1" applyBorder="1" applyAlignment="1">
      <alignment horizontal="left" vertical="center" wrapText="1"/>
    </xf>
    <xf numFmtId="0" fontId="15" fillId="21" borderId="13" xfId="0" applyFont="1" applyFill="1" applyBorder="1" applyAlignment="1">
      <alignment horizontal="left" vertical="center" wrapText="1"/>
    </xf>
    <xf numFmtId="0" fontId="15" fillId="21" borderId="21" xfId="0" applyFont="1" applyFill="1" applyBorder="1" applyAlignment="1">
      <alignment horizontal="left" vertical="center" wrapText="1"/>
    </xf>
    <xf numFmtId="3" fontId="17" fillId="20" borderId="47" xfId="0" applyNumberFormat="1" applyFont="1" applyFill="1" applyBorder="1" applyAlignment="1">
      <alignment vertical="center" wrapText="1"/>
    </xf>
    <xf numFmtId="3" fontId="17" fillId="20" borderId="18" xfId="0" applyNumberFormat="1" applyFont="1" applyFill="1" applyBorder="1" applyAlignment="1">
      <alignment vertical="center" wrapText="1"/>
    </xf>
    <xf numFmtId="3" fontId="17" fillId="20" borderId="21" xfId="0" applyNumberFormat="1" applyFont="1" applyFill="1" applyBorder="1" applyAlignment="1">
      <alignment vertical="center" wrapText="1"/>
    </xf>
    <xf numFmtId="0" fontId="0" fillId="20" borderId="13"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14" fillId="20" borderId="47" xfId="0" applyFont="1" applyFill="1" applyBorder="1" applyAlignment="1">
      <alignment horizontal="center" vertical="center" wrapText="1"/>
    </xf>
    <xf numFmtId="0" fontId="14" fillId="20" borderId="21" xfId="0" applyFont="1" applyFill="1" applyBorder="1" applyAlignment="1">
      <alignment horizontal="center" vertical="center" wrapText="1"/>
    </xf>
    <xf numFmtId="3" fontId="17" fillId="24" borderId="47" xfId="0" applyNumberFormat="1" applyFont="1" applyFill="1" applyBorder="1" applyAlignment="1" applyProtection="1">
      <alignment vertical="center" wrapText="1"/>
      <protection locked="0"/>
    </xf>
    <xf numFmtId="3" fontId="17" fillId="24" borderId="21" xfId="0" applyNumberFormat="1" applyFont="1" applyFill="1" applyBorder="1" applyAlignment="1" applyProtection="1">
      <alignment vertical="center" wrapText="1"/>
      <protection locked="0"/>
    </xf>
    <xf numFmtId="0" fontId="12" fillId="20" borderId="18" xfId="0" applyFont="1" applyFill="1" applyBorder="1" applyAlignment="1">
      <alignment horizontal="center" vertical="top" wrapText="1"/>
    </xf>
    <xf numFmtId="0" fontId="12" fillId="20" borderId="47" xfId="0" applyFont="1" applyFill="1" applyBorder="1" applyAlignment="1">
      <alignment horizontal="center" vertical="top" wrapText="1"/>
    </xf>
    <xf numFmtId="0" fontId="12" fillId="20" borderId="13" xfId="0" applyFont="1" applyFill="1" applyBorder="1" applyAlignment="1">
      <alignment horizontal="center" vertical="top" wrapText="1"/>
    </xf>
    <xf numFmtId="0" fontId="12" fillId="20" borderId="10" xfId="0" applyFont="1" applyFill="1" applyBorder="1" applyAlignment="1">
      <alignment horizontal="center" vertical="top" wrapText="1"/>
    </xf>
    <xf numFmtId="0" fontId="12" fillId="20" borderId="11"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14" xfId="0" applyFont="1" applyFill="1" applyBorder="1" applyAlignment="1">
      <alignment horizontal="center" vertical="center" wrapText="1"/>
    </xf>
    <xf numFmtId="0" fontId="12" fillId="20" borderId="15" xfId="0" applyFont="1" applyFill="1" applyBorder="1" applyAlignment="1">
      <alignment horizontal="center" vertical="center" wrapText="1"/>
    </xf>
    <xf numFmtId="0" fontId="0" fillId="20" borderId="47" xfId="0" applyFont="1" applyFill="1" applyBorder="1" applyAlignment="1">
      <alignment horizontal="left" vertical="center" wrapText="1"/>
    </xf>
    <xf numFmtId="0" fontId="0" fillId="20" borderId="24" xfId="0" applyFill="1" applyBorder="1" applyAlignment="1" applyProtection="1">
      <alignment horizontal="center"/>
      <protection/>
    </xf>
    <xf numFmtId="0" fontId="0" fillId="20" borderId="19" xfId="0" applyFill="1" applyBorder="1" applyAlignment="1" applyProtection="1">
      <alignment horizontal="center"/>
      <protection/>
    </xf>
    <xf numFmtId="0" fontId="15" fillId="21" borderId="47" xfId="0" applyFont="1" applyFill="1" applyBorder="1" applyAlignment="1">
      <alignment horizontal="center" vertical="top" wrapText="1"/>
    </xf>
    <xf numFmtId="0" fontId="15" fillId="21" borderId="13" xfId="0" applyFont="1" applyFill="1" applyBorder="1" applyAlignment="1">
      <alignment horizontal="center" vertical="top" wrapText="1"/>
    </xf>
    <xf numFmtId="0" fontId="15" fillId="21" borderId="21" xfId="0" applyFont="1" applyFill="1" applyBorder="1" applyAlignment="1">
      <alignment horizontal="center" vertical="top" wrapText="1"/>
    </xf>
    <xf numFmtId="10" fontId="1" fillId="20" borderId="47" xfId="0" applyNumberFormat="1" applyFont="1" applyFill="1" applyBorder="1" applyAlignment="1" applyProtection="1">
      <alignment horizontal="right"/>
      <protection/>
    </xf>
    <xf numFmtId="10" fontId="1" fillId="20" borderId="21" xfId="0" applyNumberFormat="1" applyFont="1" applyFill="1" applyBorder="1" applyAlignment="1" applyProtection="1">
      <alignment horizontal="right"/>
      <protection/>
    </xf>
    <xf numFmtId="182" fontId="1" fillId="20" borderId="47" xfId="0" applyNumberFormat="1" applyFont="1" applyFill="1" applyBorder="1" applyAlignment="1" applyProtection="1">
      <alignment horizontal="right"/>
      <protection/>
    </xf>
    <xf numFmtId="182" fontId="1" fillId="20" borderId="13" xfId="0" applyNumberFormat="1" applyFont="1" applyFill="1" applyBorder="1" applyAlignment="1" applyProtection="1">
      <alignment horizontal="right"/>
      <protection/>
    </xf>
    <xf numFmtId="182" fontId="1" fillId="20" borderId="21" xfId="0" applyNumberFormat="1" applyFont="1" applyFill="1" applyBorder="1" applyAlignment="1" applyProtection="1">
      <alignment horizontal="right"/>
      <protection/>
    </xf>
    <xf numFmtId="0" fontId="0" fillId="20" borderId="47" xfId="0" applyFont="1" applyFill="1" applyBorder="1" applyAlignment="1" applyProtection="1">
      <alignment horizontal="center" vertical="center"/>
      <protection/>
    </xf>
    <xf numFmtId="0" fontId="0" fillId="20" borderId="13" xfId="0" applyFont="1" applyFill="1" applyBorder="1" applyAlignment="1" applyProtection="1">
      <alignment horizontal="center" vertical="center"/>
      <protection/>
    </xf>
    <xf numFmtId="0" fontId="0" fillId="20" borderId="21" xfId="0" applyFont="1" applyFill="1" applyBorder="1" applyAlignment="1" applyProtection="1">
      <alignment horizontal="center" vertical="center"/>
      <protection/>
    </xf>
    <xf numFmtId="0" fontId="1" fillId="21" borderId="14" xfId="0" applyFont="1" applyFill="1" applyBorder="1" applyAlignment="1" applyProtection="1">
      <alignment horizontal="center" vertical="center"/>
      <protection/>
    </xf>
    <xf numFmtId="0" fontId="1" fillId="21" borderId="20" xfId="0" applyFont="1" applyFill="1" applyBorder="1" applyAlignment="1" applyProtection="1">
      <alignment horizontal="center" vertical="center"/>
      <protection/>
    </xf>
    <xf numFmtId="0" fontId="1" fillId="21" borderId="15" xfId="0" applyFont="1" applyFill="1" applyBorder="1" applyAlignment="1" applyProtection="1">
      <alignment horizontal="center" vertical="center"/>
      <protection/>
    </xf>
    <xf numFmtId="0" fontId="0" fillId="20" borderId="11" xfId="0" applyFont="1" applyFill="1" applyBorder="1" applyAlignment="1" applyProtection="1">
      <alignment horizontal="left" vertical="center"/>
      <protection/>
    </xf>
    <xf numFmtId="0" fontId="0" fillId="20" borderId="17" xfId="0" applyFont="1" applyFill="1" applyBorder="1" applyAlignment="1" applyProtection="1">
      <alignment horizontal="left" vertical="center"/>
      <protection/>
    </xf>
    <xf numFmtId="0" fontId="0" fillId="20" borderId="10" xfId="0" applyFont="1" applyFill="1" applyBorder="1" applyAlignment="1" applyProtection="1">
      <alignment horizontal="left" vertical="center"/>
      <protection/>
    </xf>
    <xf numFmtId="10" fontId="0" fillId="20" borderId="16" xfId="0" applyNumberFormat="1" applyFill="1" applyBorder="1" applyAlignment="1" applyProtection="1">
      <alignment horizontal="center"/>
      <protection/>
    </xf>
    <xf numFmtId="10" fontId="0" fillId="20" borderId="12" xfId="0" applyNumberFormat="1" applyFill="1" applyBorder="1" applyAlignment="1" applyProtection="1">
      <alignment horizontal="center"/>
      <protection/>
    </xf>
    <xf numFmtId="182" fontId="1" fillId="0" borderId="47" xfId="0" applyNumberFormat="1" applyFont="1" applyBorder="1" applyAlignment="1" applyProtection="1">
      <alignment horizontal="right"/>
      <protection locked="0"/>
    </xf>
    <xf numFmtId="182" fontId="1" fillId="0" borderId="13" xfId="0" applyNumberFormat="1" applyFont="1" applyBorder="1" applyAlignment="1" applyProtection="1">
      <alignment horizontal="right"/>
      <protection locked="0"/>
    </xf>
    <xf numFmtId="182" fontId="1" fillId="0" borderId="21" xfId="0" applyNumberFormat="1" applyFont="1" applyBorder="1" applyAlignment="1" applyProtection="1">
      <alignment horizontal="right"/>
      <protection locked="0"/>
    </xf>
    <xf numFmtId="0" fontId="0" fillId="20" borderId="13" xfId="0" applyFill="1" applyBorder="1" applyAlignment="1" applyProtection="1">
      <alignment horizontal="left" vertical="center"/>
      <protection/>
    </xf>
    <xf numFmtId="0" fontId="0" fillId="20" borderId="10" xfId="0" applyFill="1" applyBorder="1" applyAlignment="1" applyProtection="1">
      <alignment horizontal="left" vertical="center"/>
      <protection/>
    </xf>
    <xf numFmtId="0" fontId="1" fillId="24" borderId="17" xfId="0" applyFont="1" applyFill="1" applyBorder="1" applyAlignment="1" applyProtection="1">
      <alignment vertical="center" wrapText="1"/>
      <protection locked="0"/>
    </xf>
    <xf numFmtId="0" fontId="1" fillId="24" borderId="10" xfId="0" applyFont="1" applyFill="1" applyBorder="1" applyAlignment="1" applyProtection="1">
      <alignment vertical="center" wrapText="1"/>
      <protection locked="0"/>
    </xf>
    <xf numFmtId="0" fontId="1" fillId="24" borderId="0" xfId="0" applyFont="1" applyFill="1" applyBorder="1" applyAlignment="1" applyProtection="1">
      <alignment vertical="center" wrapText="1"/>
      <protection locked="0"/>
    </xf>
    <xf numFmtId="0" fontId="1" fillId="24" borderId="12" xfId="0" applyFont="1" applyFill="1" applyBorder="1" applyAlignment="1" applyProtection="1">
      <alignment vertical="center" wrapText="1"/>
      <protection locked="0"/>
    </xf>
    <xf numFmtId="0" fontId="1" fillId="24" borderId="20" xfId="0" applyFont="1" applyFill="1" applyBorder="1" applyAlignment="1" applyProtection="1">
      <alignment vertical="center" wrapText="1"/>
      <protection locked="0"/>
    </xf>
    <xf numFmtId="0" fontId="1" fillId="24" borderId="15" xfId="0" applyFont="1" applyFill="1" applyBorder="1" applyAlignment="1" applyProtection="1">
      <alignment vertical="center" wrapText="1"/>
      <protection locked="0"/>
    </xf>
    <xf numFmtId="0" fontId="20" fillId="21" borderId="47" xfId="0" applyFont="1" applyFill="1" applyBorder="1" applyAlignment="1">
      <alignment horizontal="right" vertical="center" wrapText="1"/>
    </xf>
    <xf numFmtId="0" fontId="20" fillId="21" borderId="13" xfId="0" applyFont="1" applyFill="1" applyBorder="1" applyAlignment="1">
      <alignment horizontal="right" vertical="center" wrapText="1"/>
    </xf>
    <xf numFmtId="0" fontId="20" fillId="21" borderId="21" xfId="0" applyFont="1" applyFill="1" applyBorder="1" applyAlignment="1">
      <alignment horizontal="right" vertical="center" wrapText="1"/>
    </xf>
    <xf numFmtId="3" fontId="16" fillId="20" borderId="47" xfId="0" applyNumberFormat="1" applyFont="1" applyFill="1" applyBorder="1" applyAlignment="1" applyProtection="1">
      <alignment horizontal="right" vertical="center" wrapText="1"/>
      <protection/>
    </xf>
    <xf numFmtId="3" fontId="16" fillId="20" borderId="21" xfId="0" applyNumberFormat="1" applyFont="1" applyFill="1" applyBorder="1" applyAlignment="1" applyProtection="1">
      <alignment horizontal="right" vertical="center" wrapText="1"/>
      <protection/>
    </xf>
    <xf numFmtId="0" fontId="15" fillId="21" borderId="47" xfId="0" applyFont="1" applyFill="1" applyBorder="1" applyAlignment="1" applyProtection="1">
      <alignment horizontal="left" vertical="center" wrapText="1"/>
      <protection/>
    </xf>
    <xf numFmtId="0" fontId="15" fillId="21" borderId="13" xfId="0" applyFont="1" applyFill="1" applyBorder="1" applyAlignment="1" applyProtection="1">
      <alignment horizontal="left" vertical="center" wrapText="1"/>
      <protection/>
    </xf>
    <xf numFmtId="0" fontId="15" fillId="21" borderId="21"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top"/>
      <protection/>
    </xf>
    <xf numFmtId="0" fontId="0" fillId="20" borderId="10" xfId="0" applyFill="1" applyBorder="1" applyAlignment="1" applyProtection="1">
      <alignment horizontal="left" vertical="top"/>
      <protection/>
    </xf>
    <xf numFmtId="0" fontId="15" fillId="24" borderId="47" xfId="0" applyFont="1" applyFill="1" applyBorder="1" applyAlignment="1" applyProtection="1">
      <alignment horizontal="left" vertical="center" wrapText="1"/>
      <protection locked="0"/>
    </xf>
    <xf numFmtId="0" fontId="15" fillId="24" borderId="13" xfId="0" applyFont="1" applyFill="1" applyBorder="1" applyAlignment="1" applyProtection="1">
      <alignment horizontal="left" vertical="center" wrapText="1"/>
      <protection locked="0"/>
    </xf>
    <xf numFmtId="0" fontId="15" fillId="24" borderId="21" xfId="0" applyFont="1" applyFill="1" applyBorder="1" applyAlignment="1" applyProtection="1">
      <alignment horizontal="left" vertical="center" wrapText="1"/>
      <protection locked="0"/>
    </xf>
    <xf numFmtId="0" fontId="0" fillId="24" borderId="47" xfId="0" applyFill="1" applyBorder="1" applyAlignment="1" applyProtection="1">
      <alignment horizontal="center" vertical="center" wrapText="1"/>
      <protection locked="0"/>
    </xf>
    <xf numFmtId="0" fontId="0" fillId="24" borderId="21" xfId="0" applyFill="1" applyBorder="1" applyAlignment="1" applyProtection="1">
      <alignment horizontal="center" vertical="center" wrapText="1"/>
      <protection locked="0"/>
    </xf>
    <xf numFmtId="0" fontId="0" fillId="24" borderId="47" xfId="0" applyFont="1" applyFill="1" applyBorder="1" applyAlignment="1" applyProtection="1">
      <alignment horizontal="center" vertical="top" wrapText="1"/>
      <protection locked="0"/>
    </xf>
    <xf numFmtId="0" fontId="0" fillId="24" borderId="13"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47" xfId="0" applyFont="1" applyFill="1" applyBorder="1" applyAlignment="1" applyProtection="1">
      <alignment horizontal="left" vertical="center" wrapText="1"/>
      <protection locked="0"/>
    </xf>
    <xf numFmtId="0" fontId="0" fillId="24" borderId="13"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1" fillId="0" borderId="11"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6"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1" fillId="0" borderId="20"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1" fillId="0" borderId="1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0" fillId="24" borderId="11" xfId="0"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24" borderId="24" xfId="0" applyFont="1" applyFill="1" applyBorder="1" applyAlignment="1" applyProtection="1">
      <alignment horizontal="center" vertical="top" wrapText="1"/>
      <protection locked="0"/>
    </xf>
    <xf numFmtId="0" fontId="0" fillId="24" borderId="11" xfId="0" applyFont="1" applyFill="1" applyBorder="1" applyAlignment="1" applyProtection="1">
      <alignment horizontal="left" vertical="center" wrapText="1"/>
      <protection locked="0"/>
    </xf>
    <xf numFmtId="0" fontId="0" fillId="24" borderId="17" xfId="0" applyFont="1" applyFill="1" applyBorder="1" applyAlignment="1" applyProtection="1">
      <alignment horizontal="left" vertical="center" wrapText="1"/>
      <protection locked="0"/>
    </xf>
    <xf numFmtId="0" fontId="0" fillId="24" borderId="10" xfId="0" applyFont="1" applyFill="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20" borderId="10" xfId="0" applyFont="1" applyFill="1" applyBorder="1" applyAlignment="1">
      <alignment horizontal="left" vertical="center"/>
    </xf>
    <xf numFmtId="0" fontId="14" fillId="20" borderId="24" xfId="0" applyFont="1" applyFill="1" applyBorder="1" applyAlignment="1">
      <alignment horizontal="left" vertical="center"/>
    </xf>
    <xf numFmtId="0" fontId="14" fillId="20" borderId="21" xfId="0" applyFont="1" applyFill="1" applyBorder="1" applyAlignment="1">
      <alignment horizontal="left" vertical="center"/>
    </xf>
    <xf numFmtId="0" fontId="14" fillId="20" borderId="18" xfId="0" applyFont="1" applyFill="1" applyBorder="1" applyAlignment="1">
      <alignment horizontal="left" vertical="center"/>
    </xf>
    <xf numFmtId="0" fontId="1" fillId="21" borderId="47" xfId="0" applyFont="1" applyFill="1" applyBorder="1" applyAlignment="1" applyProtection="1">
      <alignment horizontal="center" vertical="center"/>
      <protection/>
    </xf>
    <xf numFmtId="0" fontId="0" fillId="21" borderId="13" xfId="0" applyFill="1" applyBorder="1" applyAlignment="1" applyProtection="1">
      <alignment horizontal="center" vertical="center"/>
      <protection/>
    </xf>
    <xf numFmtId="0" fontId="0" fillId="21" borderId="21" xfId="0" applyFill="1" applyBorder="1" applyAlignment="1" applyProtection="1">
      <alignment horizontal="center" vertical="center"/>
      <protection/>
    </xf>
    <xf numFmtId="0" fontId="1" fillId="0" borderId="18" xfId="0" applyFont="1" applyBorder="1" applyAlignment="1" applyProtection="1">
      <alignment horizontal="center" vertical="center"/>
      <protection locked="0"/>
    </xf>
    <xf numFmtId="178" fontId="1" fillId="0" borderId="18" xfId="0" applyNumberFormat="1" applyFont="1" applyBorder="1" applyAlignment="1" applyProtection="1">
      <alignment horizontal="center" vertical="center"/>
      <protection locked="0"/>
    </xf>
    <xf numFmtId="0" fontId="1" fillId="20" borderId="13" xfId="0" applyFont="1" applyFill="1" applyBorder="1" applyAlignment="1" applyProtection="1">
      <alignment horizontal="center" vertical="center"/>
      <protection/>
    </xf>
    <xf numFmtId="0" fontId="1" fillId="0" borderId="4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20" borderId="47" xfId="0" applyFont="1" applyFill="1" applyBorder="1" applyAlignment="1" applyProtection="1">
      <alignment horizontal="left" vertical="top" wrapText="1"/>
      <protection/>
    </xf>
    <xf numFmtId="0" fontId="1" fillId="20" borderId="13" xfId="0" applyFont="1" applyFill="1" applyBorder="1" applyAlignment="1" applyProtection="1">
      <alignment horizontal="left" vertical="top" wrapText="1"/>
      <protection/>
    </xf>
    <xf numFmtId="0" fontId="0" fillId="20" borderId="18" xfId="0" applyFont="1" applyFill="1" applyBorder="1" applyAlignment="1" applyProtection="1">
      <alignment horizontal="center" vertical="center" wrapText="1"/>
      <protection/>
    </xf>
    <xf numFmtId="0" fontId="0" fillId="20" borderId="18" xfId="0" applyFill="1" applyBorder="1" applyAlignment="1" applyProtection="1">
      <alignment horizontal="center" vertical="center"/>
      <protection/>
    </xf>
    <xf numFmtId="0" fontId="1" fillId="21" borderId="11" xfId="0" applyFont="1" applyFill="1" applyBorder="1" applyAlignment="1" applyProtection="1">
      <alignment horizontal="center" vertical="center"/>
      <protection/>
    </xf>
    <xf numFmtId="0" fontId="1" fillId="21" borderId="17" xfId="0" applyFont="1" applyFill="1" applyBorder="1" applyAlignment="1" applyProtection="1">
      <alignment horizontal="center" vertical="center"/>
      <protection/>
    </xf>
    <xf numFmtId="0" fontId="1" fillId="21" borderId="0" xfId="0" applyFont="1" applyFill="1" applyBorder="1" applyAlignment="1" applyProtection="1">
      <alignment horizontal="center" vertical="center"/>
      <protection/>
    </xf>
    <xf numFmtId="0" fontId="1" fillId="21" borderId="10" xfId="0" applyFont="1" applyFill="1" applyBorder="1" applyAlignment="1" applyProtection="1">
      <alignment horizontal="center" vertical="center"/>
      <protection/>
    </xf>
    <xf numFmtId="0" fontId="0" fillId="20" borderId="18" xfId="0" applyFont="1" applyFill="1" applyBorder="1" applyAlignment="1" applyProtection="1">
      <alignment horizontal="center" vertical="center"/>
      <protection/>
    </xf>
    <xf numFmtId="0" fontId="0" fillId="20" borderId="15" xfId="0" applyFill="1" applyBorder="1" applyAlignment="1" applyProtection="1">
      <alignment horizontal="center"/>
      <protection/>
    </xf>
    <xf numFmtId="0" fontId="1" fillId="20" borderId="47" xfId="0" applyFont="1" applyFill="1" applyBorder="1" applyAlignment="1" applyProtection="1">
      <alignment vertical="top" wrapText="1"/>
      <protection/>
    </xf>
    <xf numFmtId="0" fontId="1" fillId="20" borderId="13" xfId="0" applyFont="1" applyFill="1" applyBorder="1" applyAlignment="1" applyProtection="1">
      <alignment vertical="top" wrapText="1"/>
      <protection/>
    </xf>
    <xf numFmtId="0" fontId="1" fillId="24" borderId="47"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locked="0"/>
    </xf>
    <xf numFmtId="0" fontId="1" fillId="24" borderId="15" xfId="0" applyFont="1" applyFill="1" applyBorder="1" applyAlignment="1" applyProtection="1">
      <alignment horizontal="left" vertical="top" wrapText="1"/>
      <protection locked="0"/>
    </xf>
    <xf numFmtId="0" fontId="1" fillId="20" borderId="47" xfId="0" applyFont="1" applyFill="1" applyBorder="1" applyAlignment="1" applyProtection="1">
      <alignment horizontal="left" vertical="top" wrapText="1"/>
      <protection hidden="1"/>
    </xf>
    <xf numFmtId="0" fontId="1" fillId="20" borderId="13" xfId="0" applyFont="1" applyFill="1" applyBorder="1" applyAlignment="1" applyProtection="1">
      <alignment horizontal="left" vertical="top" wrapText="1"/>
      <protection hidden="1"/>
    </xf>
    <xf numFmtId="0" fontId="1" fillId="20" borderId="21" xfId="0" applyFont="1" applyFill="1" applyBorder="1" applyAlignment="1" applyProtection="1">
      <alignment horizontal="left" vertical="top" wrapText="1"/>
      <protection hidden="1"/>
    </xf>
    <xf numFmtId="0" fontId="1" fillId="27" borderId="47" xfId="0" applyFont="1" applyFill="1" applyBorder="1" applyAlignment="1" applyProtection="1">
      <alignment horizontal="left" vertical="top" wrapText="1"/>
      <protection hidden="1" locked="0"/>
    </xf>
    <xf numFmtId="0" fontId="1" fillId="27" borderId="13" xfId="0" applyFont="1" applyFill="1" applyBorder="1" applyAlignment="1" applyProtection="1">
      <alignment horizontal="left" vertical="top" wrapText="1"/>
      <protection hidden="1" locked="0"/>
    </xf>
    <xf numFmtId="0" fontId="0" fillId="20" borderId="13" xfId="0" applyFont="1" applyFill="1" applyBorder="1" applyAlignment="1" applyProtection="1">
      <alignment horizontal="left" vertical="center"/>
      <protection/>
    </xf>
    <xf numFmtId="0" fontId="0" fillId="20" borderId="21" xfId="0" applyFont="1" applyFill="1" applyBorder="1" applyAlignment="1" applyProtection="1">
      <alignment horizontal="left" vertical="center"/>
      <protection/>
    </xf>
    <xf numFmtId="0" fontId="0" fillId="24" borderId="47" xfId="0" applyFont="1" applyFill="1" applyBorder="1" applyAlignment="1" applyProtection="1">
      <alignment horizontal="left" vertical="top"/>
      <protection locked="0"/>
    </xf>
    <xf numFmtId="0" fontId="0" fillId="24" borderId="13" xfId="0" applyFont="1" applyFill="1" applyBorder="1" applyAlignment="1" applyProtection="1">
      <alignment horizontal="left" vertical="top"/>
      <protection locked="0"/>
    </xf>
    <xf numFmtId="0" fontId="0" fillId="24" borderId="21" xfId="0" applyFont="1" applyFill="1" applyBorder="1" applyAlignment="1" applyProtection="1">
      <alignment horizontal="left" vertical="top"/>
      <protection locked="0"/>
    </xf>
    <xf numFmtId="0" fontId="14" fillId="20" borderId="47" xfId="0" applyFont="1" applyFill="1" applyBorder="1" applyAlignment="1">
      <alignment horizontal="left" vertical="center"/>
    </xf>
    <xf numFmtId="0" fontId="14" fillId="20" borderId="13" xfId="0" applyFont="1" applyFill="1" applyBorder="1" applyAlignment="1">
      <alignment horizontal="left" vertical="center"/>
    </xf>
    <xf numFmtId="0" fontId="0" fillId="24" borderId="13" xfId="0" applyFill="1" applyBorder="1" applyAlignment="1" applyProtection="1">
      <alignment horizontal="center" vertical="center" wrapText="1"/>
      <protection locked="0"/>
    </xf>
    <xf numFmtId="0" fontId="0" fillId="20" borderId="14" xfId="0" applyFill="1" applyBorder="1" applyAlignment="1" applyProtection="1">
      <alignment horizontal="center"/>
      <protection/>
    </xf>
    <xf numFmtId="0" fontId="0" fillId="20" borderId="13" xfId="0" applyFill="1" applyBorder="1" applyAlignment="1" applyProtection="1">
      <alignment horizontal="center"/>
      <protection/>
    </xf>
    <xf numFmtId="0" fontId="7" fillId="20" borderId="11" xfId="0" applyFont="1" applyFill="1" applyBorder="1" applyAlignment="1">
      <alignment horizontal="center" vertical="top" wrapText="1"/>
    </xf>
    <xf numFmtId="0" fontId="7" fillId="20" borderId="17" xfId="0" applyFont="1" applyFill="1" applyBorder="1" applyAlignment="1">
      <alignment horizontal="center" vertical="top" wrapText="1"/>
    </xf>
    <xf numFmtId="0" fontId="7" fillId="20" borderId="10" xfId="0" applyFont="1" applyFill="1" applyBorder="1" applyAlignment="1">
      <alignment horizontal="center" vertical="top" wrapText="1"/>
    </xf>
    <xf numFmtId="0" fontId="7" fillId="20" borderId="16" xfId="0" applyFont="1" applyFill="1" applyBorder="1" applyAlignment="1">
      <alignment horizontal="center" vertical="top" wrapText="1"/>
    </xf>
    <xf numFmtId="0" fontId="7" fillId="20" borderId="0" xfId="0" applyFont="1" applyFill="1" applyBorder="1" applyAlignment="1">
      <alignment horizontal="center" vertical="top" wrapText="1"/>
    </xf>
    <xf numFmtId="0" fontId="7" fillId="20" borderId="12" xfId="0" applyFont="1" applyFill="1" applyBorder="1" applyAlignment="1">
      <alignment horizontal="center" vertical="top" wrapText="1"/>
    </xf>
    <xf numFmtId="0" fontId="7" fillId="20" borderId="18" xfId="0" applyFont="1" applyFill="1" applyBorder="1" applyAlignment="1">
      <alignment horizontal="center" vertical="center" wrapText="1"/>
    </xf>
    <xf numFmtId="0" fontId="0" fillId="20" borderId="47" xfId="0" applyFill="1" applyBorder="1" applyAlignment="1" applyProtection="1">
      <alignment horizontal="center" vertical="center" wrapText="1"/>
      <protection/>
    </xf>
    <xf numFmtId="0" fontId="0" fillId="20" borderId="21" xfId="0" applyFill="1" applyBorder="1" applyAlignment="1" applyProtection="1">
      <alignment horizontal="center" vertical="center" wrapText="1"/>
      <protection/>
    </xf>
    <xf numFmtId="0" fontId="0" fillId="20" borderId="24" xfId="0" applyFont="1" applyFill="1" applyBorder="1" applyAlignment="1" applyProtection="1">
      <alignment horizontal="center" vertical="center"/>
      <protection/>
    </xf>
    <xf numFmtId="0" fontId="0" fillId="20" borderId="23" xfId="0" applyFont="1" applyFill="1" applyBorder="1" applyAlignment="1" applyProtection="1">
      <alignment horizontal="center" vertical="center"/>
      <protection/>
    </xf>
    <xf numFmtId="0" fontId="0" fillId="20" borderId="47" xfId="0" applyFont="1" applyFill="1" applyBorder="1" applyAlignment="1" applyProtection="1">
      <alignment horizontal="center" vertical="center" wrapText="1"/>
      <protection/>
    </xf>
    <xf numFmtId="0" fontId="0" fillId="20" borderId="21" xfId="0" applyFont="1" applyFill="1" applyBorder="1" applyAlignment="1" applyProtection="1">
      <alignment horizontal="center" vertical="center" wrapText="1"/>
      <protection/>
    </xf>
    <xf numFmtId="0" fontId="1" fillId="0" borderId="0" xfId="0" applyFont="1" applyBorder="1" applyAlignment="1" applyProtection="1">
      <alignment horizontal="left" vertical="top" wrapText="1"/>
      <protection locked="0"/>
    </xf>
    <xf numFmtId="0" fontId="0" fillId="20" borderId="24" xfId="0" applyFill="1" applyBorder="1" applyAlignment="1" applyProtection="1">
      <alignment horizontal="center" vertical="center" wrapText="1"/>
      <protection/>
    </xf>
    <xf numFmtId="0" fontId="16" fillId="20" borderId="0" xfId="0" applyFont="1" applyFill="1" applyBorder="1" applyAlignment="1">
      <alignment horizontal="center" wrapText="1"/>
    </xf>
    <xf numFmtId="0" fontId="16" fillId="20" borderId="12" xfId="0" applyFont="1" applyFill="1" applyBorder="1" applyAlignment="1">
      <alignment horizontal="center" wrapText="1"/>
    </xf>
    <xf numFmtId="0" fontId="1" fillId="21" borderId="13" xfId="0" applyFont="1" applyFill="1" applyBorder="1" applyAlignment="1" applyProtection="1">
      <alignment horizontal="center" vertical="center"/>
      <protection/>
    </xf>
    <xf numFmtId="1" fontId="1" fillId="0" borderId="47" xfId="0" applyNumberFormat="1" applyFont="1" applyBorder="1" applyAlignment="1" applyProtection="1">
      <alignment horizontal="right" vertical="center" wrapText="1"/>
      <protection locked="0"/>
    </xf>
    <xf numFmtId="1" fontId="1" fillId="0" borderId="21" xfId="0" applyNumberFormat="1" applyFont="1" applyBorder="1" applyAlignment="1" applyProtection="1">
      <alignment horizontal="right" vertical="center" wrapText="1"/>
      <protection locked="0"/>
    </xf>
    <xf numFmtId="0" fontId="0" fillId="20" borderId="47" xfId="0" applyFont="1" applyFill="1" applyBorder="1" applyAlignment="1" applyProtection="1">
      <alignment horizontal="left" vertical="center"/>
      <protection/>
    </xf>
    <xf numFmtId="0" fontId="13" fillId="20" borderId="11" xfId="0" applyFont="1" applyFill="1" applyBorder="1" applyAlignment="1">
      <alignment horizontal="center" vertical="center" wrapText="1"/>
    </xf>
    <xf numFmtId="0" fontId="13" fillId="20" borderId="10" xfId="0" applyFont="1" applyFill="1" applyBorder="1" applyAlignment="1">
      <alignment horizontal="center" vertical="center" wrapText="1"/>
    </xf>
    <xf numFmtId="10" fontId="1" fillId="20" borderId="24" xfId="0" applyNumberFormat="1" applyFont="1" applyFill="1" applyBorder="1" applyAlignment="1" applyProtection="1">
      <alignment horizontal="right"/>
      <protection/>
    </xf>
    <xf numFmtId="0" fontId="0" fillId="20" borderId="17" xfId="0" applyFill="1" applyBorder="1" applyAlignment="1" applyProtection="1">
      <alignment horizontal="left" vertical="center"/>
      <protection/>
    </xf>
    <xf numFmtId="0" fontId="13" fillId="20" borderId="23" xfId="0" applyFont="1" applyFill="1" applyBorder="1" applyAlignment="1">
      <alignment horizontal="center" wrapText="1"/>
    </xf>
    <xf numFmtId="0" fontId="13" fillId="20" borderId="18" xfId="0" applyFont="1" applyFill="1" applyBorder="1" applyAlignment="1">
      <alignment horizontal="center" wrapText="1"/>
    </xf>
    <xf numFmtId="3" fontId="17" fillId="20" borderId="24" xfId="0" applyNumberFormat="1" applyFont="1" applyFill="1" applyBorder="1" applyAlignment="1">
      <alignment vertical="center" wrapText="1"/>
    </xf>
    <xf numFmtId="0" fontId="1" fillId="0" borderId="11" xfId="0" applyNumberFormat="1" applyFont="1" applyBorder="1" applyAlignment="1" applyProtection="1">
      <alignment horizontal="left" vertical="top" wrapText="1"/>
      <protection locked="0"/>
    </xf>
    <xf numFmtId="0" fontId="1" fillId="0" borderId="17"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16"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20" xfId="0" applyNumberFormat="1" applyFont="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protection locked="0"/>
    </xf>
    <xf numFmtId="0" fontId="1" fillId="0" borderId="47"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20" borderId="47" xfId="0" applyFill="1" applyBorder="1" applyAlignment="1" applyProtection="1">
      <alignment horizontal="right" vertical="center"/>
      <protection/>
    </xf>
    <xf numFmtId="0" fontId="0" fillId="20" borderId="13" xfId="0" applyFill="1" applyBorder="1" applyAlignment="1" applyProtection="1">
      <alignment horizontal="right" vertical="center"/>
      <protection/>
    </xf>
    <xf numFmtId="0" fontId="0" fillId="20" borderId="21" xfId="0" applyFill="1" applyBorder="1" applyAlignment="1" applyProtection="1">
      <alignment horizontal="right" vertical="center"/>
      <protection/>
    </xf>
    <xf numFmtId="0" fontId="0" fillId="20" borderId="11" xfId="0" applyFont="1" applyFill="1" applyBorder="1" applyAlignment="1" applyProtection="1">
      <alignment horizontal="left" vertical="top" wrapText="1"/>
      <protection/>
    </xf>
    <xf numFmtId="0" fontId="0" fillId="20" borderId="17" xfId="0" applyFont="1" applyFill="1" applyBorder="1" applyAlignment="1" applyProtection="1">
      <alignment horizontal="left" vertical="top" wrapText="1"/>
      <protection/>
    </xf>
    <xf numFmtId="0" fontId="0" fillId="20" borderId="10" xfId="0" applyFont="1" applyFill="1" applyBorder="1" applyAlignment="1" applyProtection="1">
      <alignment horizontal="left" vertical="top" wrapText="1"/>
      <protection/>
    </xf>
    <xf numFmtId="0" fontId="3" fillId="0" borderId="47" xfId="44" applyFont="1" applyFill="1" applyBorder="1" applyAlignment="1" applyProtection="1">
      <alignment horizontal="center" vertical="center"/>
      <protection locked="0"/>
    </xf>
    <xf numFmtId="0" fontId="3" fillId="0" borderId="13" xfId="44" applyFont="1" applyFill="1" applyBorder="1" applyAlignment="1" applyProtection="1">
      <alignment horizontal="center" vertical="center"/>
      <protection locked="0"/>
    </xf>
    <xf numFmtId="0" fontId="0" fillId="20" borderId="13" xfId="0" applyFill="1" applyBorder="1" applyAlignment="1" applyProtection="1">
      <alignment horizontal="left" vertical="top" wrapText="1"/>
      <protection/>
    </xf>
    <xf numFmtId="0" fontId="0" fillId="20" borderId="10" xfId="0" applyFill="1" applyBorder="1" applyAlignment="1" applyProtection="1">
      <alignment horizontal="left" vertical="top" wrapText="1"/>
      <protection/>
    </xf>
    <xf numFmtId="11" fontId="1" fillId="20" borderId="13" xfId="0" applyNumberFormat="1" applyFont="1" applyFill="1" applyBorder="1" applyAlignment="1" applyProtection="1">
      <alignment vertical="center"/>
      <protection locked="0"/>
    </xf>
    <xf numFmtId="0" fontId="1" fillId="20" borderId="13" xfId="0" applyFont="1" applyFill="1" applyBorder="1" applyAlignment="1" applyProtection="1">
      <alignment vertical="center"/>
      <protection locked="0"/>
    </xf>
    <xf numFmtId="0" fontId="1" fillId="20" borderId="47" xfId="0" applyFont="1" applyFill="1" applyBorder="1" applyAlignment="1" applyProtection="1">
      <alignment horizontal="right" vertical="center"/>
      <protection/>
    </xf>
    <xf numFmtId="0" fontId="1" fillId="20" borderId="13" xfId="0" applyFont="1" applyFill="1" applyBorder="1" applyAlignment="1" applyProtection="1">
      <alignment horizontal="right" vertical="center"/>
      <protection/>
    </xf>
    <xf numFmtId="0" fontId="15" fillId="21" borderId="11" xfId="0" applyFont="1" applyFill="1" applyBorder="1" applyAlignment="1">
      <alignment horizontal="center" vertical="center" wrapText="1"/>
    </xf>
    <xf numFmtId="0" fontId="15" fillId="21" borderId="17" xfId="0" applyFont="1" applyFill="1" applyBorder="1" applyAlignment="1">
      <alignment horizontal="center" vertical="center" wrapText="1"/>
    </xf>
    <xf numFmtId="0" fontId="15" fillId="21" borderId="10" xfId="0" applyFont="1" applyFill="1" applyBorder="1" applyAlignment="1">
      <alignment horizontal="center" vertical="center" wrapText="1"/>
    </xf>
    <xf numFmtId="0" fontId="15" fillId="21" borderId="16"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14"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15" xfId="0" applyFont="1" applyFill="1" applyBorder="1" applyAlignment="1">
      <alignment horizontal="center" vertical="center" wrapText="1"/>
    </xf>
    <xf numFmtId="0" fontId="0" fillId="24" borderId="18" xfId="0" applyFont="1" applyFill="1" applyBorder="1" applyAlignment="1" applyProtection="1">
      <alignment horizontal="left" vertical="top" wrapText="1"/>
      <protection/>
    </xf>
    <xf numFmtId="0" fontId="0" fillId="21" borderId="14" xfId="0" applyFill="1" applyBorder="1" applyAlignment="1" applyProtection="1">
      <alignment horizontal="center"/>
      <protection/>
    </xf>
    <xf numFmtId="0" fontId="0" fillId="21" borderId="13" xfId="0" applyFill="1" applyBorder="1" applyAlignment="1" applyProtection="1">
      <alignment horizontal="center"/>
      <protection/>
    </xf>
    <xf numFmtId="0" fontId="0" fillId="21" borderId="15" xfId="0" applyFill="1" applyBorder="1" applyAlignment="1" applyProtection="1">
      <alignment horizontal="center"/>
      <protection/>
    </xf>
    <xf numFmtId="0" fontId="13" fillId="20" borderId="24" xfId="0" applyFont="1" applyFill="1" applyBorder="1" applyAlignment="1">
      <alignment horizontal="center" wrapText="1"/>
    </xf>
    <xf numFmtId="49" fontId="0" fillId="20" borderId="18" xfId="0" applyNumberFormat="1" applyFont="1" applyFill="1" applyBorder="1" applyAlignment="1" applyProtection="1">
      <alignment horizontal="left" vertical="center" wrapText="1"/>
      <protection/>
    </xf>
    <xf numFmtId="0" fontId="1" fillId="0" borderId="47"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10" fontId="1" fillId="20" borderId="18" xfId="0" applyNumberFormat="1" applyFont="1" applyFill="1" applyBorder="1" applyAlignment="1" applyProtection="1">
      <alignment horizontal="right" vertical="center"/>
      <protection/>
    </xf>
    <xf numFmtId="49" fontId="0" fillId="20" borderId="24" xfId="0" applyNumberFormat="1" applyFont="1" applyFill="1" applyBorder="1" applyAlignment="1" applyProtection="1">
      <alignment horizontal="left" vertical="center" wrapText="1"/>
      <protection/>
    </xf>
    <xf numFmtId="182" fontId="1" fillId="20" borderId="24" xfId="0" applyNumberFormat="1" applyFont="1" applyFill="1" applyBorder="1" applyAlignment="1" applyProtection="1">
      <alignment horizontal="right"/>
      <protection/>
    </xf>
    <xf numFmtId="0" fontId="13" fillId="20" borderId="23" xfId="0" applyFont="1" applyFill="1" applyBorder="1" applyAlignment="1">
      <alignment horizontal="center" vertical="center" wrapText="1"/>
    </xf>
    <xf numFmtId="3" fontId="17" fillId="24" borderId="13" xfId="0" applyNumberFormat="1" applyFont="1" applyFill="1" applyBorder="1" applyAlignment="1" applyProtection="1">
      <alignment vertical="center" wrapText="1"/>
      <protection locked="0"/>
    </xf>
    <xf numFmtId="3" fontId="17" fillId="20" borderId="11" xfId="0" applyNumberFormat="1" applyFont="1" applyFill="1" applyBorder="1" applyAlignment="1">
      <alignment vertical="center" wrapText="1"/>
    </xf>
    <xf numFmtId="0" fontId="1" fillId="0" borderId="47" xfId="0" applyFont="1" applyBorder="1" applyAlignment="1" applyProtection="1">
      <alignment horizontal="right" vertical="center" wrapText="1"/>
      <protection locked="0"/>
    </xf>
    <xf numFmtId="0" fontId="1" fillId="0" borderId="13" xfId="0" applyFont="1" applyBorder="1" applyAlignment="1" applyProtection="1">
      <alignment horizontal="right" vertical="center" wrapText="1"/>
      <protection locked="0"/>
    </xf>
    <xf numFmtId="0" fontId="1" fillId="0" borderId="21" xfId="0" applyFont="1" applyBorder="1" applyAlignment="1" applyProtection="1">
      <alignment horizontal="right" vertical="center" wrapText="1"/>
      <protection locked="0"/>
    </xf>
    <xf numFmtId="0" fontId="0" fillId="20" borderId="11" xfId="0" applyFont="1" applyFill="1" applyBorder="1" applyAlignment="1" applyProtection="1">
      <alignment horizontal="left" vertical="center" wrapText="1"/>
      <protection/>
    </xf>
    <xf numFmtId="0" fontId="0" fillId="20" borderId="17" xfId="0" applyFill="1" applyBorder="1" applyAlignment="1" applyProtection="1">
      <alignment horizontal="left" vertical="center" wrapText="1"/>
      <protection/>
    </xf>
    <xf numFmtId="0" fontId="0" fillId="20" borderId="10" xfId="0" applyFill="1" applyBorder="1" applyAlignment="1" applyProtection="1">
      <alignment horizontal="left" vertical="center" wrapText="1"/>
      <protection/>
    </xf>
    <xf numFmtId="0" fontId="1" fillId="0" borderId="1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0" fillId="21" borderId="11" xfId="0" applyFill="1" applyBorder="1" applyAlignment="1" applyProtection="1">
      <alignment horizontal="center"/>
      <protection/>
    </xf>
    <xf numFmtId="0" fontId="0" fillId="21" borderId="17" xfId="0" applyFill="1" applyBorder="1" applyAlignment="1" applyProtection="1">
      <alignment horizontal="center"/>
      <protection/>
    </xf>
    <xf numFmtId="0" fontId="0" fillId="21" borderId="10" xfId="0" applyFill="1" applyBorder="1" applyAlignment="1" applyProtection="1">
      <alignment horizontal="center"/>
      <protection/>
    </xf>
    <xf numFmtId="0" fontId="1" fillId="24" borderId="47" xfId="0" applyNumberFormat="1" applyFont="1" applyFill="1" applyBorder="1" applyAlignment="1" applyProtection="1">
      <alignment horizontal="left" vertical="center" wrapText="1"/>
      <protection locked="0"/>
    </xf>
    <xf numFmtId="0" fontId="1" fillId="24" borderId="13" xfId="0" applyNumberFormat="1" applyFont="1" applyFill="1" applyBorder="1" applyAlignment="1" applyProtection="1">
      <alignment horizontal="left" vertical="center" wrapText="1"/>
      <protection locked="0"/>
    </xf>
    <xf numFmtId="0" fontId="1" fillId="24" borderId="21" xfId="0" applyNumberFormat="1" applyFont="1" applyFill="1" applyBorder="1" applyAlignment="1" applyProtection="1">
      <alignment horizontal="left" vertical="center" wrapText="1"/>
      <protection locked="0"/>
    </xf>
    <xf numFmtId="0" fontId="1" fillId="21" borderId="21" xfId="0" applyFont="1" applyFill="1" applyBorder="1" applyAlignment="1" applyProtection="1">
      <alignment horizontal="center" vertical="center"/>
      <protection/>
    </xf>
    <xf numFmtId="0" fontId="1" fillId="0" borderId="47"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5" fillId="21" borderId="47"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21" xfId="0" applyFont="1" applyFill="1" applyBorder="1" applyAlignment="1">
      <alignment horizontal="center" vertical="center" wrapText="1"/>
    </xf>
    <xf numFmtId="49" fontId="1" fillId="24" borderId="47" xfId="0" applyNumberFormat="1" applyFont="1" applyFill="1" applyBorder="1" applyAlignment="1" applyProtection="1">
      <alignment horizontal="center" vertical="center" wrapText="1"/>
      <protection/>
    </xf>
    <xf numFmtId="49" fontId="1" fillId="24" borderId="13" xfId="0" applyNumberFormat="1" applyFont="1" applyFill="1" applyBorder="1" applyAlignment="1" applyProtection="1">
      <alignment horizontal="center" vertical="center" wrapText="1"/>
      <protection/>
    </xf>
    <xf numFmtId="49" fontId="1" fillId="24" borderId="17" xfId="0" applyNumberFormat="1" applyFont="1" applyFill="1" applyBorder="1" applyAlignment="1" applyProtection="1">
      <alignment horizontal="center" vertical="center" wrapText="1"/>
      <protection/>
    </xf>
    <xf numFmtId="49" fontId="1" fillId="24" borderId="21" xfId="0" applyNumberFormat="1" applyFont="1" applyFill="1" applyBorder="1" applyAlignment="1" applyProtection="1">
      <alignment horizontal="center" vertical="center" wrapText="1"/>
      <protection/>
    </xf>
    <xf numFmtId="0" fontId="0" fillId="20" borderId="47" xfId="0" applyFont="1" applyFill="1" applyBorder="1" applyAlignment="1" applyProtection="1">
      <alignment horizontal="left"/>
      <protection/>
    </xf>
    <xf numFmtId="0" fontId="0" fillId="20" borderId="13" xfId="0" applyFont="1" applyFill="1" applyBorder="1" applyAlignment="1" applyProtection="1">
      <alignment horizontal="left"/>
      <protection/>
    </xf>
    <xf numFmtId="0" fontId="0" fillId="20" borderId="21" xfId="0" applyFont="1" applyFill="1" applyBorder="1" applyAlignment="1" applyProtection="1">
      <alignment horizontal="left"/>
      <protection/>
    </xf>
    <xf numFmtId="0" fontId="3" fillId="0" borderId="47" xfId="44" applyFont="1" applyBorder="1" applyAlignment="1" applyProtection="1">
      <alignment horizontal="center" vertical="center" wrapText="1"/>
      <protection locked="0"/>
    </xf>
    <xf numFmtId="0" fontId="3" fillId="0" borderId="13" xfId="44"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0" fillId="20" borderId="47" xfId="0" applyFont="1" applyFill="1" applyBorder="1" applyAlignment="1">
      <alignment horizontal="right" vertical="top" wrapText="1"/>
    </xf>
    <xf numFmtId="0" fontId="0" fillId="20" borderId="13" xfId="0" applyFont="1" applyFill="1" applyBorder="1" applyAlignment="1">
      <alignment horizontal="right" vertical="top" wrapText="1"/>
    </xf>
    <xf numFmtId="0" fontId="0" fillId="20" borderId="21" xfId="0" applyFont="1" applyFill="1" applyBorder="1" applyAlignment="1">
      <alignment horizontal="right" vertical="top" wrapText="1"/>
    </xf>
    <xf numFmtId="49" fontId="0" fillId="20" borderId="47" xfId="0" applyNumberFormat="1" applyFont="1" applyFill="1" applyBorder="1" applyAlignment="1" applyProtection="1">
      <alignment horizontal="left"/>
      <protection/>
    </xf>
    <xf numFmtId="49" fontId="0" fillId="20" borderId="13" xfId="0" applyNumberFormat="1" applyFont="1" applyFill="1" applyBorder="1" applyAlignment="1" applyProtection="1">
      <alignment horizontal="left"/>
      <protection/>
    </xf>
    <xf numFmtId="49" fontId="0" fillId="20" borderId="21" xfId="0" applyNumberFormat="1" applyFont="1" applyFill="1" applyBorder="1" applyAlignment="1" applyProtection="1">
      <alignment horizontal="left"/>
      <protection/>
    </xf>
    <xf numFmtId="0" fontId="0" fillId="0" borderId="17" xfId="0" applyNumberFormat="1" applyBorder="1" applyAlignment="1" applyProtection="1">
      <alignment/>
      <protection locked="0"/>
    </xf>
    <xf numFmtId="0" fontId="0" fillId="0" borderId="10" xfId="0" applyNumberFormat="1" applyBorder="1" applyAlignment="1" applyProtection="1">
      <alignment/>
      <protection locked="0"/>
    </xf>
    <xf numFmtId="0" fontId="0" fillId="0" borderId="16" xfId="0" applyNumberFormat="1" applyBorder="1" applyAlignment="1" applyProtection="1">
      <alignment/>
      <protection locked="0"/>
    </xf>
    <xf numFmtId="0" fontId="0" fillId="0" borderId="0" xfId="0" applyNumberFormat="1" applyAlignment="1" applyProtection="1">
      <alignment/>
      <protection locked="0"/>
    </xf>
    <xf numFmtId="0" fontId="0" fillId="0" borderId="12"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20" xfId="0" applyNumberFormat="1" applyBorder="1" applyAlignment="1" applyProtection="1">
      <alignment/>
      <protection locked="0"/>
    </xf>
    <xf numFmtId="0" fontId="0" fillId="0" borderId="15" xfId="0" applyNumberFormat="1" applyBorder="1" applyAlignment="1" applyProtection="1">
      <alignment/>
      <protection locked="0"/>
    </xf>
    <xf numFmtId="49" fontId="0" fillId="20" borderId="47" xfId="0" applyNumberFormat="1" applyFont="1" applyFill="1" applyBorder="1" applyAlignment="1" applyProtection="1">
      <alignment horizontal="right"/>
      <protection/>
    </xf>
    <xf numFmtId="49" fontId="0" fillId="20" borderId="13" xfId="0" applyNumberFormat="1" applyFont="1" applyFill="1" applyBorder="1" applyAlignment="1" applyProtection="1">
      <alignment horizontal="right"/>
      <protection/>
    </xf>
    <xf numFmtId="49" fontId="0" fillId="20" borderId="21" xfId="0" applyNumberFormat="1" applyFont="1" applyFill="1" applyBorder="1" applyAlignment="1" applyProtection="1">
      <alignment horizontal="right"/>
      <protection/>
    </xf>
    <xf numFmtId="0" fontId="0" fillId="20" borderId="11" xfId="0" applyFont="1" applyFill="1" applyBorder="1" applyAlignment="1" applyProtection="1">
      <alignment horizontal="center" vertical="center"/>
      <protection/>
    </xf>
    <xf numFmtId="0" fontId="0" fillId="20" borderId="17" xfId="0" applyFont="1" applyFill="1" applyBorder="1" applyAlignment="1" applyProtection="1">
      <alignment horizontal="center" vertical="center"/>
      <protection/>
    </xf>
    <xf numFmtId="0" fontId="0" fillId="20" borderId="10" xfId="0" applyFont="1" applyFill="1" applyBorder="1" applyAlignment="1" applyProtection="1">
      <alignment horizontal="center" vertical="center"/>
      <protection/>
    </xf>
    <xf numFmtId="181" fontId="1" fillId="20" borderId="47" xfId="0" applyNumberFormat="1" applyFont="1" applyFill="1" applyBorder="1" applyAlignment="1" applyProtection="1">
      <alignment horizontal="center"/>
      <protection/>
    </xf>
    <xf numFmtId="0" fontId="0" fillId="20" borderId="13" xfId="0" applyFill="1" applyBorder="1" applyAlignment="1" applyProtection="1">
      <alignment/>
      <protection/>
    </xf>
    <xf numFmtId="0" fontId="0" fillId="20" borderId="21" xfId="0" applyFill="1" applyBorder="1" applyAlignment="1" applyProtection="1">
      <alignment/>
      <protection/>
    </xf>
    <xf numFmtId="49" fontId="1" fillId="21" borderId="47" xfId="0" applyNumberFormat="1" applyFont="1" applyFill="1" applyBorder="1" applyAlignment="1" applyProtection="1">
      <alignment horizontal="center" vertical="center"/>
      <protection/>
    </xf>
    <xf numFmtId="49" fontId="1" fillId="21" borderId="13" xfId="0" applyNumberFormat="1" applyFont="1" applyFill="1" applyBorder="1" applyAlignment="1" applyProtection="1">
      <alignment horizontal="center" vertical="center"/>
      <protection/>
    </xf>
    <xf numFmtId="49" fontId="1" fillId="21" borderId="21" xfId="0" applyNumberFormat="1" applyFont="1" applyFill="1" applyBorder="1" applyAlignment="1" applyProtection="1">
      <alignment horizontal="center" vertical="center"/>
      <protection/>
    </xf>
    <xf numFmtId="0" fontId="0" fillId="20" borderId="13" xfId="0" applyFill="1" applyBorder="1" applyAlignment="1" applyProtection="1">
      <alignment horizontal="left"/>
      <protection/>
    </xf>
    <xf numFmtId="0" fontId="0" fillId="20" borderId="15" xfId="0" applyFill="1" applyBorder="1" applyAlignment="1" applyProtection="1">
      <alignment horizontal="left"/>
      <protection/>
    </xf>
    <xf numFmtId="0" fontId="1" fillId="0" borderId="47" xfId="0" applyFont="1" applyBorder="1" applyAlignment="1" applyProtection="1">
      <alignment horizontal="center" vertical="center" wrapText="1"/>
      <protection locked="0"/>
    </xf>
    <xf numFmtId="0" fontId="0" fillId="20" borderId="47" xfId="0" applyFont="1" applyFill="1" applyBorder="1" applyAlignment="1">
      <alignment horizontal="right" vertical="center" wrapText="1"/>
    </xf>
    <xf numFmtId="0" fontId="0" fillId="20" borderId="13" xfId="0" applyFont="1" applyFill="1" applyBorder="1" applyAlignment="1">
      <alignment horizontal="right" vertical="center" wrapText="1"/>
    </xf>
    <xf numFmtId="0" fontId="0" fillId="20" borderId="21" xfId="0" applyFont="1" applyFill="1" applyBorder="1" applyAlignment="1">
      <alignment horizontal="right" vertical="center" wrapText="1"/>
    </xf>
    <xf numFmtId="0" fontId="0" fillId="0" borderId="17" xfId="0" applyBorder="1" applyAlignment="1" applyProtection="1">
      <alignment horizontal="center"/>
      <protection/>
    </xf>
    <xf numFmtId="0" fontId="0" fillId="20" borderId="24" xfId="0" applyFont="1" applyFill="1" applyBorder="1" applyAlignment="1" applyProtection="1">
      <alignment horizontal="left" vertical="center"/>
      <protection/>
    </xf>
    <xf numFmtId="0" fontId="0" fillId="20" borderId="24" xfId="0" applyFill="1" applyBorder="1" applyAlignment="1" applyProtection="1">
      <alignment horizontal="left" vertical="center"/>
      <protection/>
    </xf>
    <xf numFmtId="0" fontId="0" fillId="20" borderId="47" xfId="0" applyFont="1" applyFill="1" applyBorder="1" applyAlignment="1">
      <alignment horizontal="right"/>
    </xf>
    <xf numFmtId="0" fontId="0" fillId="20" borderId="13" xfId="0" applyFont="1" applyFill="1" applyBorder="1" applyAlignment="1">
      <alignment horizontal="right"/>
    </xf>
    <xf numFmtId="0" fontId="0" fillId="20" borderId="21" xfId="0" applyFont="1" applyFill="1" applyBorder="1" applyAlignment="1">
      <alignment horizontal="right"/>
    </xf>
    <xf numFmtId="164" fontId="1" fillId="20" borderId="47" xfId="0" applyNumberFormat="1" applyFont="1" applyFill="1" applyBorder="1" applyAlignment="1" applyProtection="1">
      <alignment horizontal="center" wrapText="1"/>
      <protection/>
    </xf>
    <xf numFmtId="0" fontId="1" fillId="20" borderId="47" xfId="0" applyFont="1" applyFill="1" applyBorder="1" applyAlignment="1" applyProtection="1">
      <alignment horizontal="center" wrapText="1"/>
      <protection/>
    </xf>
    <xf numFmtId="0" fontId="0" fillId="20" borderId="14" xfId="0" applyFont="1" applyFill="1" applyBorder="1" applyAlignment="1" applyProtection="1">
      <alignment horizontal="left" vertical="center"/>
      <protection/>
    </xf>
    <xf numFmtId="0" fontId="0" fillId="20" borderId="20" xfId="0" applyFont="1" applyFill="1" applyBorder="1" applyAlignment="1" applyProtection="1">
      <alignment horizontal="left" vertical="center"/>
      <protection/>
    </xf>
    <xf numFmtId="0" fontId="0" fillId="20" borderId="15" xfId="0" applyFont="1" applyFill="1" applyBorder="1" applyAlignment="1" applyProtection="1">
      <alignment horizontal="left" vertical="center"/>
      <protection/>
    </xf>
    <xf numFmtId="0" fontId="0" fillId="21" borderId="10" xfId="0" applyFill="1" applyBorder="1" applyAlignment="1" applyProtection="1">
      <alignment horizontal="center" vertical="center"/>
      <protection/>
    </xf>
    <xf numFmtId="0" fontId="1" fillId="20" borderId="11" xfId="0" applyFont="1" applyFill="1" applyBorder="1" applyAlignment="1" applyProtection="1">
      <alignment horizontal="left" vertical="top" wrapText="1"/>
      <protection hidden="1"/>
    </xf>
    <xf numFmtId="0" fontId="1" fillId="20" borderId="17" xfId="0" applyFont="1" applyFill="1" applyBorder="1" applyAlignment="1" applyProtection="1">
      <alignment horizontal="left" vertical="top" wrapText="1"/>
      <protection hidden="1"/>
    </xf>
    <xf numFmtId="0" fontId="13" fillId="20" borderId="47" xfId="0" applyFont="1" applyFill="1" applyBorder="1" applyAlignment="1">
      <alignment horizontal="center" wrapText="1"/>
    </xf>
    <xf numFmtId="0" fontId="13" fillId="20" borderId="21" xfId="0" applyFont="1" applyFill="1" applyBorder="1" applyAlignment="1">
      <alignment horizontal="center" wrapText="1"/>
    </xf>
    <xf numFmtId="0" fontId="13" fillId="20" borderId="13" xfId="0" applyFont="1" applyFill="1" applyBorder="1" applyAlignment="1">
      <alignment horizontal="center" vertical="center" wrapText="1"/>
    </xf>
    <xf numFmtId="0" fontId="13" fillId="20" borderId="21" xfId="0" applyFont="1" applyFill="1" applyBorder="1" applyAlignment="1">
      <alignment horizontal="center" vertical="center" wrapText="1"/>
    </xf>
    <xf numFmtId="0" fontId="1" fillId="21" borderId="11" xfId="0" applyFont="1" applyFill="1" applyBorder="1" applyAlignment="1" applyProtection="1">
      <alignment horizontal="center" vertical="center" wrapText="1"/>
      <protection/>
    </xf>
    <xf numFmtId="3" fontId="16" fillId="20" borderId="23" xfId="0" applyNumberFormat="1" applyFont="1" applyFill="1" applyBorder="1" applyAlignment="1" applyProtection="1">
      <alignment vertical="center"/>
      <protection/>
    </xf>
    <xf numFmtId="3" fontId="17" fillId="20" borderId="13" xfId="0" applyNumberFormat="1" applyFont="1" applyFill="1" applyBorder="1" applyAlignment="1">
      <alignment vertical="center" wrapText="1"/>
    </xf>
    <xf numFmtId="3" fontId="16" fillId="20" borderId="13" xfId="0" applyNumberFormat="1" applyFont="1" applyFill="1" applyBorder="1" applyAlignment="1" applyProtection="1">
      <alignment horizontal="right" vertical="center" wrapText="1"/>
      <protection/>
    </xf>
    <xf numFmtId="0" fontId="0" fillId="20" borderId="18" xfId="0" applyFont="1" applyFill="1" applyBorder="1" applyAlignment="1" applyProtection="1">
      <alignment horizontal="left" vertical="center"/>
      <protection/>
    </xf>
    <xf numFmtId="0" fontId="0" fillId="20" borderId="23" xfId="0" applyFill="1" applyBorder="1" applyAlignment="1" applyProtection="1">
      <alignment horizontal="center" vertical="center"/>
      <protection/>
    </xf>
    <xf numFmtId="0" fontId="0" fillId="20" borderId="24" xfId="0" applyFill="1" applyBorder="1" applyAlignment="1" applyProtection="1">
      <alignment horizontal="center" vertical="center"/>
      <protection/>
    </xf>
    <xf numFmtId="0" fontId="0" fillId="20" borderId="47" xfId="0" applyFont="1" applyFill="1" applyBorder="1" applyAlignment="1">
      <alignment horizontal="left"/>
    </xf>
    <xf numFmtId="0" fontId="0" fillId="20" borderId="13" xfId="0" applyFont="1" applyFill="1" applyBorder="1" applyAlignment="1">
      <alignment horizontal="left"/>
    </xf>
    <xf numFmtId="0" fontId="0" fillId="20" borderId="21" xfId="0" applyFont="1" applyFill="1" applyBorder="1" applyAlignment="1">
      <alignment horizontal="left"/>
    </xf>
    <xf numFmtId="0" fontId="13" fillId="20" borderId="11" xfId="0" applyFont="1" applyFill="1" applyBorder="1" applyAlignment="1">
      <alignment horizontal="center" wrapText="1"/>
    </xf>
    <xf numFmtId="0" fontId="13" fillId="20" borderId="17" xfId="0" applyFont="1" applyFill="1" applyBorder="1" applyAlignment="1">
      <alignment horizontal="center" wrapText="1"/>
    </xf>
    <xf numFmtId="0" fontId="13" fillId="20" borderId="16" xfId="0" applyFont="1" applyFill="1" applyBorder="1" applyAlignment="1">
      <alignment horizontal="center" wrapText="1"/>
    </xf>
    <xf numFmtId="0" fontId="13" fillId="20" borderId="0" xfId="0" applyFont="1" applyFill="1" applyBorder="1" applyAlignment="1">
      <alignment horizontal="center" wrapText="1"/>
    </xf>
    <xf numFmtId="0" fontId="13" fillId="20" borderId="14" xfId="0" applyFont="1" applyFill="1" applyBorder="1" applyAlignment="1">
      <alignment horizontal="center" wrapText="1"/>
    </xf>
    <xf numFmtId="0" fontId="13" fillId="20" borderId="20" xfId="0" applyFont="1" applyFill="1" applyBorder="1" applyAlignment="1">
      <alignment horizontal="center" wrapText="1"/>
    </xf>
    <xf numFmtId="0" fontId="13" fillId="20" borderId="10" xfId="0" applyFont="1" applyFill="1" applyBorder="1" applyAlignment="1">
      <alignment horizontal="center" wrapText="1"/>
    </xf>
    <xf numFmtId="0" fontId="0" fillId="20" borderId="21" xfId="0" applyFill="1" applyBorder="1" applyAlignment="1" applyProtection="1">
      <alignment horizontal="left" vertical="center"/>
      <protection/>
    </xf>
    <xf numFmtId="0" fontId="0" fillId="20" borderId="18" xfId="0" applyFill="1" applyBorder="1" applyAlignment="1" applyProtection="1">
      <alignment horizontal="center" vertical="center" wrapText="1"/>
      <protection/>
    </xf>
    <xf numFmtId="0" fontId="0" fillId="20" borderId="18" xfId="0" applyFont="1" applyFill="1" applyBorder="1" applyAlignment="1" applyProtection="1">
      <alignment horizontal="center"/>
      <protection/>
    </xf>
    <xf numFmtId="0" fontId="1" fillId="0" borderId="13" xfId="0" applyFont="1" applyBorder="1" applyAlignment="1" applyProtection="1">
      <alignment horizontal="center"/>
      <protection locked="0"/>
    </xf>
    <xf numFmtId="49" fontId="0" fillId="20" borderId="47" xfId="0" applyNumberFormat="1" applyFont="1" applyFill="1" applyBorder="1" applyAlignment="1" applyProtection="1">
      <alignment horizontal="right" vertical="center"/>
      <protection/>
    </xf>
    <xf numFmtId="49" fontId="0" fillId="20" borderId="13" xfId="0" applyNumberFormat="1" applyFont="1" applyFill="1" applyBorder="1" applyAlignment="1" applyProtection="1">
      <alignment horizontal="right" vertical="center"/>
      <protection/>
    </xf>
    <xf numFmtId="49" fontId="0" fillId="20" borderId="21" xfId="0" applyNumberFormat="1" applyFont="1" applyFill="1" applyBorder="1" applyAlignment="1" applyProtection="1">
      <alignment horizontal="right" vertical="center"/>
      <protection/>
    </xf>
    <xf numFmtId="0" fontId="1" fillId="21" borderId="16" xfId="0" applyFont="1" applyFill="1" applyBorder="1" applyAlignment="1" applyProtection="1">
      <alignment horizontal="center" vertical="center" wrapText="1"/>
      <protection/>
    </xf>
    <xf numFmtId="0" fontId="1" fillId="21" borderId="17" xfId="0" applyFont="1" applyFill="1" applyBorder="1" applyAlignment="1" applyProtection="1">
      <alignment horizontal="center" vertical="center" wrapText="1"/>
      <protection/>
    </xf>
    <xf numFmtId="0" fontId="1" fillId="21" borderId="12" xfId="0" applyFont="1" applyFill="1" applyBorder="1" applyAlignment="1" applyProtection="1">
      <alignment horizontal="center" vertical="center" wrapText="1"/>
      <protection/>
    </xf>
    <xf numFmtId="0" fontId="0" fillId="20" borderId="16" xfId="0" applyFill="1" applyBorder="1" applyAlignment="1" applyProtection="1">
      <alignment horizontal="center"/>
      <protection/>
    </xf>
    <xf numFmtId="0" fontId="0" fillId="20" borderId="0" xfId="0" applyFill="1" applyBorder="1" applyAlignment="1" applyProtection="1">
      <alignment horizontal="center"/>
      <protection/>
    </xf>
    <xf numFmtId="0" fontId="0" fillId="20" borderId="12" xfId="0" applyFill="1" applyBorder="1" applyAlignment="1" applyProtection="1">
      <alignment horizontal="center"/>
      <protection/>
    </xf>
    <xf numFmtId="0" fontId="0" fillId="20" borderId="47" xfId="0" applyFont="1" applyFill="1" applyBorder="1" applyAlignment="1">
      <alignment horizontal="center" vertical="top" wrapText="1"/>
    </xf>
    <xf numFmtId="0" fontId="0" fillId="20" borderId="13" xfId="0" applyFont="1" applyFill="1" applyBorder="1" applyAlignment="1">
      <alignment horizontal="center" vertical="top" wrapText="1"/>
    </xf>
    <xf numFmtId="0" fontId="0" fillId="20" borderId="21" xfId="0" applyFont="1" applyFill="1" applyBorder="1" applyAlignment="1">
      <alignment horizontal="center" vertical="top" wrapText="1"/>
    </xf>
    <xf numFmtId="0" fontId="0" fillId="20" borderId="47" xfId="0" applyFont="1" applyFill="1" applyBorder="1" applyAlignment="1">
      <alignment horizontal="center" vertical="center" wrapText="1"/>
    </xf>
    <xf numFmtId="0" fontId="0" fillId="20" borderId="13" xfId="0" applyFont="1" applyFill="1" applyBorder="1" applyAlignment="1">
      <alignment horizontal="center" vertical="center" wrapText="1"/>
    </xf>
    <xf numFmtId="0" fontId="0" fillId="20" borderId="21" xfId="0" applyFont="1" applyFill="1" applyBorder="1" applyAlignment="1">
      <alignment horizontal="center" vertical="center" wrapText="1"/>
    </xf>
    <xf numFmtId="49" fontId="0" fillId="20" borderId="47" xfId="0" applyNumberFormat="1" applyFont="1" applyFill="1" applyBorder="1" applyAlignment="1" applyProtection="1">
      <alignment horizontal="left" vertical="center"/>
      <protection/>
    </xf>
    <xf numFmtId="49" fontId="0" fillId="20" borderId="13" xfId="0" applyNumberFormat="1" applyFont="1" applyFill="1" applyBorder="1" applyAlignment="1" applyProtection="1">
      <alignment horizontal="left" vertical="center"/>
      <protection/>
    </xf>
    <xf numFmtId="49" fontId="0" fillId="20" borderId="21" xfId="0" applyNumberFormat="1" applyFont="1" applyFill="1" applyBorder="1" applyAlignment="1" applyProtection="1">
      <alignment horizontal="left" vertical="center"/>
      <protection/>
    </xf>
    <xf numFmtId="10" fontId="1" fillId="20" borderId="18" xfId="0" applyNumberFormat="1" applyFont="1" applyFill="1" applyBorder="1" applyAlignment="1" applyProtection="1">
      <alignment horizontal="right"/>
      <protection/>
    </xf>
    <xf numFmtId="182" fontId="1" fillId="0" borderId="18" xfId="0" applyNumberFormat="1" applyFont="1" applyBorder="1" applyAlignment="1" applyProtection="1">
      <alignment horizontal="right"/>
      <protection locked="0"/>
    </xf>
    <xf numFmtId="182" fontId="1" fillId="20" borderId="18" xfId="0" applyNumberFormat="1" applyFont="1" applyFill="1" applyBorder="1" applyAlignment="1" applyProtection="1">
      <alignment horizontal="right"/>
      <protection/>
    </xf>
    <xf numFmtId="0" fontId="13" fillId="20" borderId="24" xfId="0" applyFont="1" applyFill="1" applyBorder="1" applyAlignment="1">
      <alignment horizontal="center" vertical="center" wrapText="1"/>
    </xf>
    <xf numFmtId="0" fontId="13" fillId="20" borderId="19" xfId="0" applyFont="1" applyFill="1" applyBorder="1" applyAlignment="1">
      <alignment horizontal="center" vertical="center" wrapText="1"/>
    </xf>
    <xf numFmtId="0" fontId="13" fillId="20" borderId="15" xfId="0" applyFont="1" applyFill="1" applyBorder="1" applyAlignment="1">
      <alignment horizontal="center" wrapText="1"/>
    </xf>
    <xf numFmtId="186" fontId="1" fillId="0" borderId="18" xfId="0" applyNumberFormat="1" applyFont="1" applyBorder="1" applyAlignment="1" applyProtection="1">
      <alignment horizontal="right" vertical="center"/>
      <protection locked="0"/>
    </xf>
    <xf numFmtId="0" fontId="13" fillId="20" borderId="47" xfId="0" applyFont="1" applyFill="1" applyBorder="1" applyAlignment="1">
      <alignment vertical="top" wrapText="1"/>
    </xf>
    <xf numFmtId="0" fontId="13" fillId="20" borderId="13" xfId="0" applyFont="1" applyFill="1" applyBorder="1" applyAlignment="1">
      <alignment vertical="top" wrapText="1"/>
    </xf>
    <xf numFmtId="0" fontId="13" fillId="20" borderId="21" xfId="0" applyFont="1" applyFill="1" applyBorder="1" applyAlignment="1">
      <alignment vertical="top" wrapText="1"/>
    </xf>
    <xf numFmtId="0" fontId="13" fillId="20" borderId="20" xfId="0" applyFont="1" applyFill="1" applyBorder="1" applyAlignment="1">
      <alignment horizontal="center" vertical="center" wrapText="1"/>
    </xf>
    <xf numFmtId="0" fontId="13" fillId="20" borderId="15" xfId="0" applyFont="1" applyFill="1" applyBorder="1" applyAlignment="1">
      <alignment horizontal="center" vertical="center" wrapText="1"/>
    </xf>
    <xf numFmtId="183" fontId="17" fillId="20" borderId="47" xfId="0" applyNumberFormat="1" applyFont="1" applyFill="1" applyBorder="1" applyAlignment="1" applyProtection="1">
      <alignment vertical="center" wrapText="1"/>
      <protection/>
    </xf>
    <xf numFmtId="183" fontId="17" fillId="20" borderId="21" xfId="0" applyNumberFormat="1" applyFont="1" applyFill="1" applyBorder="1" applyAlignment="1" applyProtection="1">
      <alignment vertical="center" wrapText="1"/>
      <protection/>
    </xf>
    <xf numFmtId="183" fontId="17" fillId="20" borderId="47" xfId="0" applyNumberFormat="1" applyFont="1" applyFill="1" applyBorder="1" applyAlignment="1">
      <alignment vertical="center" wrapText="1"/>
    </xf>
    <xf numFmtId="183" fontId="17" fillId="20" borderId="21" xfId="0" applyNumberFormat="1" applyFont="1" applyFill="1" applyBorder="1" applyAlignment="1">
      <alignment vertical="center" wrapText="1"/>
    </xf>
    <xf numFmtId="3" fontId="1" fillId="20" borderId="24" xfId="0" applyNumberFormat="1" applyFont="1" applyFill="1" applyBorder="1" applyAlignment="1" applyProtection="1">
      <alignment horizontal="right"/>
      <protection/>
    </xf>
    <xf numFmtId="183" fontId="17" fillId="20" borderId="18" xfId="0" applyNumberFormat="1" applyFont="1" applyFill="1" applyBorder="1" applyAlignment="1">
      <alignment vertical="center" wrapText="1"/>
    </xf>
    <xf numFmtId="183" fontId="17" fillId="20" borderId="24" xfId="0" applyNumberFormat="1" applyFont="1" applyFill="1" applyBorder="1" applyAlignment="1">
      <alignment vertical="center" wrapText="1"/>
    </xf>
    <xf numFmtId="0" fontId="0" fillId="20" borderId="18" xfId="0" applyFill="1" applyBorder="1" applyAlignment="1" applyProtection="1">
      <alignment horizontal="left" vertical="center"/>
      <protection/>
    </xf>
    <xf numFmtId="183" fontId="16" fillId="20" borderId="23" xfId="0" applyNumberFormat="1" applyFont="1" applyFill="1" applyBorder="1" applyAlignment="1" applyProtection="1">
      <alignment horizontal="right" vertical="center" wrapText="1"/>
      <protection/>
    </xf>
    <xf numFmtId="49" fontId="0" fillId="20" borderId="11" xfId="0" applyNumberFormat="1" applyFont="1" applyFill="1" applyBorder="1" applyAlignment="1" applyProtection="1">
      <alignment horizontal="left" vertical="center"/>
      <protection/>
    </xf>
    <xf numFmtId="49" fontId="0" fillId="20" borderId="17" xfId="0" applyNumberFormat="1" applyFont="1" applyFill="1" applyBorder="1" applyAlignment="1" applyProtection="1">
      <alignment horizontal="left" vertical="center"/>
      <protection/>
    </xf>
    <xf numFmtId="49" fontId="0" fillId="20" borderId="10" xfId="0" applyNumberFormat="1" applyFont="1" applyFill="1" applyBorder="1" applyAlignment="1" applyProtection="1">
      <alignment horizontal="left" vertical="center"/>
      <protection/>
    </xf>
    <xf numFmtId="3" fontId="1" fillId="20" borderId="18" xfId="0" applyNumberFormat="1" applyFont="1" applyFill="1" applyBorder="1" applyAlignment="1" applyProtection="1">
      <alignment horizontal="right"/>
      <protection/>
    </xf>
    <xf numFmtId="49" fontId="0" fillId="20" borderId="23" xfId="0" applyNumberFormat="1" applyFont="1" applyFill="1" applyBorder="1" applyAlignment="1" applyProtection="1">
      <alignment horizontal="left" vertical="center" wrapText="1"/>
      <protection/>
    </xf>
    <xf numFmtId="0" fontId="0" fillId="20" borderId="21" xfId="0" applyFill="1" applyBorder="1" applyAlignment="1" applyProtection="1">
      <alignment horizontal="center" vertical="center"/>
      <protection/>
    </xf>
    <xf numFmtId="0" fontId="0" fillId="20" borderId="13" xfId="0" applyFill="1" applyBorder="1" applyAlignment="1" applyProtection="1">
      <alignment horizontal="center" vertical="center"/>
      <protection/>
    </xf>
    <xf numFmtId="183" fontId="16" fillId="20" borderId="23" xfId="0" applyNumberFormat="1" applyFont="1" applyFill="1" applyBorder="1" applyAlignment="1" applyProtection="1">
      <alignment vertical="center"/>
      <protection/>
    </xf>
    <xf numFmtId="3" fontId="1" fillId="20" borderId="18" xfId="0" applyNumberFormat="1" applyFont="1" applyFill="1" applyBorder="1" applyAlignment="1" applyProtection="1">
      <alignment horizontal="right" vertical="center"/>
      <protection/>
    </xf>
    <xf numFmtId="0" fontId="0" fillId="20" borderId="24" xfId="0" applyFont="1" applyFill="1" applyBorder="1" applyAlignment="1">
      <alignment horizontal="center" vertical="top" wrapText="1"/>
    </xf>
    <xf numFmtId="0" fontId="14" fillId="20" borderId="11"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4" fillId="20" borderId="14" xfId="0" applyFont="1" applyFill="1" applyBorder="1" applyAlignment="1">
      <alignment horizontal="center" vertical="center" wrapText="1"/>
    </xf>
    <xf numFmtId="0" fontId="14" fillId="20" borderId="15" xfId="0" applyFont="1" applyFill="1" applyBorder="1" applyAlignment="1">
      <alignment horizontal="center" vertical="center" wrapText="1"/>
    </xf>
    <xf numFmtId="0" fontId="11" fillId="20" borderId="18" xfId="0" applyFont="1" applyFill="1" applyBorder="1" applyAlignment="1">
      <alignment horizontal="center" vertical="top" wrapText="1"/>
    </xf>
    <xf numFmtId="0" fontId="11" fillId="20" borderId="47" xfId="0" applyFont="1" applyFill="1" applyBorder="1" applyAlignment="1">
      <alignment horizontal="center" vertical="top" wrapText="1"/>
    </xf>
    <xf numFmtId="0" fontId="11" fillId="20" borderId="13" xfId="0" applyFont="1" applyFill="1" applyBorder="1" applyAlignment="1">
      <alignment horizontal="center" vertical="top" wrapText="1"/>
    </xf>
    <xf numFmtId="0" fontId="11" fillId="20" borderId="10" xfId="0" applyFont="1" applyFill="1" applyBorder="1" applyAlignment="1">
      <alignment horizontal="center" vertical="top" wrapText="1"/>
    </xf>
    <xf numFmtId="0" fontId="11" fillId="20" borderId="23" xfId="0" applyFont="1" applyFill="1" applyBorder="1" applyAlignment="1">
      <alignment horizontal="center" vertical="top" textRotation="180" wrapText="1"/>
    </xf>
    <xf numFmtId="0" fontId="11" fillId="20" borderId="18" xfId="0" applyFont="1" applyFill="1" applyBorder="1" applyAlignment="1">
      <alignment horizontal="center" vertical="top" textRotation="180" wrapText="1"/>
    </xf>
    <xf numFmtId="0" fontId="11" fillId="20" borderId="21" xfId="0" applyFont="1" applyFill="1" applyBorder="1" applyAlignment="1">
      <alignment horizontal="center" vertical="top" textRotation="180" wrapText="1"/>
    </xf>
    <xf numFmtId="0" fontId="11" fillId="20" borderId="10" xfId="0" applyFont="1" applyFill="1" applyBorder="1" applyAlignment="1">
      <alignment horizontal="center" vertical="top" textRotation="180" wrapText="1"/>
    </xf>
    <xf numFmtId="183" fontId="16" fillId="20" borderId="47" xfId="0" applyNumberFormat="1" applyFont="1" applyFill="1" applyBorder="1" applyAlignment="1" applyProtection="1">
      <alignment horizontal="right" vertical="center" wrapText="1"/>
      <protection/>
    </xf>
    <xf numFmtId="183" fontId="16" fillId="20" borderId="21" xfId="0" applyNumberFormat="1" applyFont="1" applyFill="1" applyBorder="1" applyAlignment="1" applyProtection="1">
      <alignment horizontal="right" vertical="center" wrapText="1"/>
      <protection/>
    </xf>
    <xf numFmtId="0" fontId="0" fillId="0" borderId="13" xfId="0" applyBorder="1" applyAlignment="1">
      <alignment vertical="center"/>
    </xf>
    <xf numFmtId="0" fontId="0" fillId="0" borderId="21" xfId="0" applyBorder="1" applyAlignment="1">
      <alignment vertical="center"/>
    </xf>
    <xf numFmtId="183" fontId="16" fillId="20" borderId="11" xfId="0" applyNumberFormat="1" applyFont="1" applyFill="1" applyBorder="1" applyAlignment="1" applyProtection="1">
      <alignment horizontal="right" vertical="center" wrapText="1"/>
      <protection/>
    </xf>
    <xf numFmtId="183" fontId="16" fillId="20" borderId="10" xfId="0" applyNumberFormat="1" applyFont="1" applyFill="1" applyBorder="1" applyAlignment="1" applyProtection="1">
      <alignment horizontal="right" vertical="center" wrapText="1"/>
      <protection/>
    </xf>
    <xf numFmtId="183" fontId="17" fillId="20" borderId="11" xfId="0" applyNumberFormat="1" applyFont="1" applyFill="1" applyBorder="1" applyAlignment="1">
      <alignment vertical="center" wrapText="1"/>
    </xf>
    <xf numFmtId="0" fontId="1" fillId="0" borderId="18" xfId="0" applyFont="1" applyFill="1" applyBorder="1" applyAlignment="1" applyProtection="1">
      <alignment horizontal="left" vertical="center"/>
      <protection locked="0"/>
    </xf>
    <xf numFmtId="187" fontId="1" fillId="0" borderId="18" xfId="0" applyNumberFormat="1" applyFont="1" applyFill="1" applyBorder="1" applyAlignment="1" applyProtection="1">
      <alignment horizontal="right" vertical="center"/>
      <protection locked="0"/>
    </xf>
    <xf numFmtId="0" fontId="0" fillId="21" borderId="24" xfId="0" applyFill="1" applyBorder="1" applyAlignment="1" applyProtection="1">
      <alignment horizontal="center"/>
      <protection/>
    </xf>
    <xf numFmtId="0" fontId="0" fillId="21" borderId="18" xfId="0" applyFill="1" applyBorder="1" applyAlignment="1" applyProtection="1">
      <alignment horizontal="center"/>
      <protection/>
    </xf>
    <xf numFmtId="0" fontId="0" fillId="20" borderId="17"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1" fillId="0" borderId="18" xfId="0" applyFont="1" applyFill="1" applyBorder="1" applyAlignment="1" applyProtection="1">
      <alignment horizontal="right" vertical="center"/>
      <protection locked="0"/>
    </xf>
    <xf numFmtId="187" fontId="1" fillId="20" borderId="18" xfId="0" applyNumberFormat="1" applyFont="1" applyFill="1" applyBorder="1" applyAlignment="1" applyProtection="1">
      <alignment horizontal="right" vertical="center"/>
      <protection/>
    </xf>
    <xf numFmtId="0" fontId="1" fillId="20" borderId="24" xfId="0" applyFont="1" applyFill="1" applyBorder="1" applyAlignment="1" applyProtection="1">
      <alignment horizontal="right"/>
      <protection/>
    </xf>
    <xf numFmtId="0" fontId="0" fillId="20" borderId="11" xfId="0" applyFont="1" applyFill="1" applyBorder="1" applyAlignment="1" applyProtection="1">
      <alignment horizontal="right" vertical="center"/>
      <protection/>
    </xf>
    <xf numFmtId="0" fontId="0" fillId="20" borderId="17" xfId="0"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0" fontId="0" fillId="20" borderId="47" xfId="0" applyFont="1" applyFill="1" applyBorder="1" applyAlignment="1" applyProtection="1">
      <alignment horizontal="right" vertical="center"/>
      <protection/>
    </xf>
    <xf numFmtId="14" fontId="1" fillId="0" borderId="18" xfId="0" applyNumberFormat="1"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20" borderId="47" xfId="0" applyFont="1" applyFill="1" applyBorder="1" applyAlignment="1" applyProtection="1">
      <alignment horizontal="right"/>
      <protection/>
    </xf>
    <xf numFmtId="0" fontId="0" fillId="20" borderId="13" xfId="0" applyFill="1" applyBorder="1" applyAlignment="1" applyProtection="1">
      <alignment horizontal="right"/>
      <protection/>
    </xf>
    <xf numFmtId="0" fontId="0" fillId="20" borderId="21" xfId="0" applyFill="1" applyBorder="1" applyAlignment="1" applyProtection="1">
      <alignment horizontal="right"/>
      <protection/>
    </xf>
    <xf numFmtId="14" fontId="1" fillId="0" borderId="18"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24" borderId="11" xfId="0" applyNumberFormat="1" applyFont="1" applyFill="1" applyBorder="1" applyAlignment="1" applyProtection="1">
      <alignment horizontal="left" vertical="top" wrapText="1"/>
      <protection locked="0"/>
    </xf>
    <xf numFmtId="0" fontId="1" fillId="24" borderId="17" xfId="0" applyNumberFormat="1" applyFont="1" applyFill="1" applyBorder="1" applyAlignment="1" applyProtection="1">
      <alignment horizontal="left" vertical="top" wrapText="1"/>
      <protection locked="0"/>
    </xf>
    <xf numFmtId="0" fontId="1" fillId="24" borderId="10" xfId="0" applyNumberFormat="1" applyFont="1" applyFill="1" applyBorder="1" applyAlignment="1" applyProtection="1">
      <alignment horizontal="left" vertical="top" wrapText="1"/>
      <protection locked="0"/>
    </xf>
    <xf numFmtId="0" fontId="1" fillId="24" borderId="16" xfId="0" applyNumberFormat="1" applyFont="1" applyFill="1" applyBorder="1" applyAlignment="1" applyProtection="1">
      <alignment horizontal="left" vertical="top" wrapText="1"/>
      <protection locked="0"/>
    </xf>
    <xf numFmtId="0" fontId="1" fillId="24" borderId="0" xfId="0" applyNumberFormat="1" applyFont="1" applyFill="1" applyBorder="1" applyAlignment="1" applyProtection="1">
      <alignment horizontal="left" vertical="top" wrapText="1"/>
      <protection locked="0"/>
    </xf>
    <xf numFmtId="0" fontId="1" fillId="24" borderId="12" xfId="0" applyNumberFormat="1" applyFont="1" applyFill="1" applyBorder="1" applyAlignment="1" applyProtection="1">
      <alignment horizontal="left" vertical="top" wrapText="1"/>
      <protection locked="0"/>
    </xf>
    <xf numFmtId="0" fontId="1" fillId="24" borderId="14" xfId="0" applyNumberFormat="1" applyFont="1" applyFill="1" applyBorder="1" applyAlignment="1" applyProtection="1">
      <alignment horizontal="left" vertical="top" wrapText="1"/>
      <protection locked="0"/>
    </xf>
    <xf numFmtId="0" fontId="1" fillId="24" borderId="20" xfId="0" applyNumberFormat="1" applyFont="1" applyFill="1" applyBorder="1" applyAlignment="1" applyProtection="1">
      <alignment horizontal="left" vertical="top" wrapText="1"/>
      <protection locked="0"/>
    </xf>
    <xf numFmtId="0" fontId="1" fillId="24" borderId="15" xfId="0" applyNumberFormat="1" applyFont="1" applyFill="1" applyBorder="1" applyAlignment="1" applyProtection="1">
      <alignment horizontal="left" vertical="top" wrapText="1"/>
      <protection locked="0"/>
    </xf>
    <xf numFmtId="0" fontId="1" fillId="20" borderId="47" xfId="0" applyFont="1" applyFill="1" applyBorder="1" applyAlignment="1" applyProtection="1">
      <alignment horizontal="left" vertical="center"/>
      <protection hidden="1" locked="0"/>
    </xf>
    <xf numFmtId="0" fontId="1" fillId="20" borderId="13" xfId="0" applyFont="1" applyFill="1" applyBorder="1" applyAlignment="1" applyProtection="1">
      <alignment horizontal="left" vertical="center"/>
      <protection hidden="1" locked="0"/>
    </xf>
    <xf numFmtId="0" fontId="1" fillId="20" borderId="21" xfId="0" applyFont="1" applyFill="1" applyBorder="1" applyAlignment="1" applyProtection="1">
      <alignment horizontal="left" vertical="center"/>
      <protection hidden="1" locked="0"/>
    </xf>
    <xf numFmtId="174" fontId="1" fillId="20" borderId="18" xfId="0" applyNumberFormat="1" applyFont="1" applyFill="1" applyBorder="1" applyAlignment="1" applyProtection="1">
      <alignment horizontal="right" vertical="center"/>
      <protection/>
    </xf>
    <xf numFmtId="0" fontId="1" fillId="20" borderId="18" xfId="0" applyFont="1" applyFill="1" applyBorder="1" applyAlignment="1" applyProtection="1">
      <alignment horizontal="right" vertical="center"/>
      <protection/>
    </xf>
    <xf numFmtId="0" fontId="1" fillId="20" borderId="18" xfId="0" applyFont="1" applyFill="1" applyBorder="1" applyAlignment="1" applyProtection="1">
      <alignment horizontal="left" vertical="center"/>
      <protection/>
    </xf>
    <xf numFmtId="14" fontId="1" fillId="20" borderId="18" xfId="0" applyNumberFormat="1" applyFont="1" applyFill="1" applyBorder="1" applyAlignment="1" applyProtection="1">
      <alignment horizontal="center"/>
      <protection/>
    </xf>
    <xf numFmtId="0" fontId="1" fillId="20" borderId="18" xfId="0" applyFont="1" applyFill="1" applyBorder="1" applyAlignment="1" applyProtection="1">
      <alignment horizontal="center"/>
      <protection/>
    </xf>
    <xf numFmtId="14" fontId="1" fillId="20" borderId="18" xfId="0" applyNumberFormat="1" applyFont="1" applyFill="1" applyBorder="1" applyAlignment="1" applyProtection="1">
      <alignment horizontal="center" vertical="center"/>
      <protection/>
    </xf>
    <xf numFmtId="0" fontId="1" fillId="20" borderId="18" xfId="0" applyFont="1" applyFill="1" applyBorder="1" applyAlignment="1" applyProtection="1">
      <alignment horizontal="center" vertical="center"/>
      <protection/>
    </xf>
    <xf numFmtId="0" fontId="15" fillId="20" borderId="47" xfId="0" applyFont="1" applyFill="1" applyBorder="1" applyAlignment="1" applyProtection="1">
      <alignment horizontal="right"/>
      <protection/>
    </xf>
    <xf numFmtId="0" fontId="15" fillId="20" borderId="13" xfId="0" applyFont="1" applyFill="1" applyBorder="1" applyAlignment="1" applyProtection="1">
      <alignment horizontal="right"/>
      <protection/>
    </xf>
    <xf numFmtId="0" fontId="15" fillId="20" borderId="21" xfId="0" applyFont="1" applyFill="1" applyBorder="1" applyAlignment="1" applyProtection="1">
      <alignment horizontal="right"/>
      <protection/>
    </xf>
    <xf numFmtId="0" fontId="0" fillId="20" borderId="17" xfId="0" applyFont="1" applyFill="1" applyBorder="1" applyAlignment="1">
      <alignment horizontal="center"/>
    </xf>
    <xf numFmtId="0" fontId="0" fillId="20" borderId="17" xfId="0" applyFill="1" applyBorder="1" applyAlignment="1">
      <alignment horizontal="center"/>
    </xf>
    <xf numFmtId="0" fontId="0" fillId="0" borderId="47" xfId="0" applyBorder="1" applyAlignment="1" applyProtection="1">
      <alignment horizontal="center"/>
      <protection/>
    </xf>
    <xf numFmtId="0" fontId="0" fillId="0" borderId="13" xfId="0" applyBorder="1" applyAlignment="1" applyProtection="1">
      <alignment horizontal="center"/>
      <protection/>
    </xf>
    <xf numFmtId="0" fontId="0" fillId="0" borderId="21" xfId="0" applyBorder="1" applyAlignment="1" applyProtection="1">
      <alignment horizontal="center"/>
      <protection/>
    </xf>
    <xf numFmtId="0" fontId="0" fillId="20" borderId="11" xfId="0" applyFont="1" applyFill="1" applyBorder="1" applyAlignment="1">
      <alignment horizontal="center" vertical="center"/>
    </xf>
    <xf numFmtId="0" fontId="0" fillId="20" borderId="17" xfId="0" applyFill="1" applyBorder="1" applyAlignment="1">
      <alignment horizontal="center" vertical="center"/>
    </xf>
    <xf numFmtId="0" fontId="0" fillId="20" borderId="10" xfId="0" applyFill="1" applyBorder="1" applyAlignment="1">
      <alignment horizontal="center" vertical="center"/>
    </xf>
    <xf numFmtId="0" fontId="15" fillId="20" borderId="18" xfId="0" applyFont="1" applyFill="1" applyBorder="1" applyAlignment="1" applyProtection="1">
      <alignment horizontal="right"/>
      <protection/>
    </xf>
    <xf numFmtId="164" fontId="1" fillId="20" borderId="18" xfId="0" applyNumberFormat="1" applyFont="1" applyFill="1" applyBorder="1" applyAlignment="1">
      <alignment horizontal="right"/>
    </xf>
    <xf numFmtId="0" fontId="0" fillId="20" borderId="47" xfId="0" applyFill="1" applyBorder="1" applyAlignment="1">
      <alignment horizontal="center"/>
    </xf>
    <xf numFmtId="0" fontId="0" fillId="20" borderId="13" xfId="0" applyFill="1" applyBorder="1" applyAlignment="1">
      <alignment horizontal="center"/>
    </xf>
    <xf numFmtId="0" fontId="0" fillId="20" borderId="20" xfId="0" applyFill="1" applyBorder="1" applyAlignment="1">
      <alignment horizontal="center"/>
    </xf>
    <xf numFmtId="0" fontId="0" fillId="20" borderId="15" xfId="0" applyFill="1" applyBorder="1" applyAlignment="1">
      <alignment horizontal="center"/>
    </xf>
    <xf numFmtId="0" fontId="1" fillId="20" borderId="18" xfId="0" applyFont="1" applyFill="1" applyBorder="1" applyAlignment="1">
      <alignment horizontal="center"/>
    </xf>
    <xf numFmtId="164" fontId="1" fillId="24" borderId="18" xfId="0" applyNumberFormat="1" applyFont="1" applyFill="1" applyBorder="1" applyAlignment="1" applyProtection="1">
      <alignment horizontal="right"/>
      <protection locked="0"/>
    </xf>
    <xf numFmtId="10" fontId="1" fillId="20" borderId="18" xfId="0" applyNumberFormat="1" applyFont="1" applyFill="1" applyBorder="1" applyAlignment="1">
      <alignment horizontal="right"/>
    </xf>
    <xf numFmtId="0" fontId="0" fillId="20" borderId="37" xfId="0" applyFont="1" applyFill="1" applyBorder="1" applyAlignment="1">
      <alignment horizontal="right" vertical="center"/>
    </xf>
    <xf numFmtId="0" fontId="0" fillId="20" borderId="9" xfId="0" applyFill="1" applyBorder="1" applyAlignment="1">
      <alignment horizontal="right" vertical="center"/>
    </xf>
    <xf numFmtId="0" fontId="0" fillId="20" borderId="54" xfId="0" applyFill="1" applyBorder="1" applyAlignment="1">
      <alignment horizontal="right" vertical="center"/>
    </xf>
    <xf numFmtId="0" fontId="0" fillId="20" borderId="16" xfId="0" applyFill="1" applyBorder="1" applyAlignment="1">
      <alignment horizontal="center"/>
    </xf>
    <xf numFmtId="0" fontId="0" fillId="20" borderId="0" xfId="0" applyFill="1" applyBorder="1" applyAlignment="1">
      <alignment horizontal="center"/>
    </xf>
    <xf numFmtId="0" fontId="0" fillId="20" borderId="12" xfId="0" applyFill="1" applyBorder="1" applyAlignment="1">
      <alignment horizontal="center"/>
    </xf>
    <xf numFmtId="0" fontId="0" fillId="20" borderId="39" xfId="0" applyFont="1" applyFill="1" applyBorder="1" applyAlignment="1">
      <alignment horizontal="right" vertical="center"/>
    </xf>
    <xf numFmtId="0" fontId="0" fillId="20" borderId="55" xfId="0" applyFill="1" applyBorder="1" applyAlignment="1">
      <alignment horizontal="right" vertical="center"/>
    </xf>
    <xf numFmtId="0" fontId="0" fillId="20" borderId="56" xfId="0" applyFill="1" applyBorder="1" applyAlignment="1">
      <alignment horizontal="right" vertical="center"/>
    </xf>
    <xf numFmtId="179" fontId="1" fillId="21" borderId="47" xfId="0" applyNumberFormat="1" applyFont="1" applyFill="1" applyBorder="1" applyAlignment="1" applyProtection="1">
      <alignment horizontal="center"/>
      <protection/>
    </xf>
    <xf numFmtId="179" fontId="1" fillId="21" borderId="13" xfId="0" applyNumberFormat="1" applyFont="1" applyFill="1" applyBorder="1" applyAlignment="1" applyProtection="1">
      <alignment horizontal="center"/>
      <protection/>
    </xf>
    <xf numFmtId="179" fontId="1" fillId="21" borderId="21" xfId="0" applyNumberFormat="1" applyFont="1" applyFill="1" applyBorder="1" applyAlignment="1" applyProtection="1">
      <alignment horizontal="center"/>
      <protection/>
    </xf>
    <xf numFmtId="0" fontId="1" fillId="20" borderId="11" xfId="0" applyFont="1" applyFill="1" applyBorder="1" applyAlignment="1">
      <alignment horizontal="center" vertical="center"/>
    </xf>
    <xf numFmtId="0" fontId="1" fillId="20" borderId="17" xfId="0" applyFont="1" applyFill="1" applyBorder="1" applyAlignment="1">
      <alignment horizontal="center" vertical="center"/>
    </xf>
    <xf numFmtId="0" fontId="1" fillId="20" borderId="10" xfId="0" applyFont="1" applyFill="1" applyBorder="1" applyAlignment="1">
      <alignment horizontal="center" vertical="center"/>
    </xf>
    <xf numFmtId="0" fontId="0" fillId="20" borderId="57" xfId="0" applyFill="1" applyBorder="1" applyAlignment="1">
      <alignment horizontal="center"/>
    </xf>
    <xf numFmtId="0" fontId="0" fillId="20" borderId="58" xfId="0" applyFill="1" applyBorder="1" applyAlignment="1">
      <alignment horizontal="center"/>
    </xf>
    <xf numFmtId="0" fontId="0" fillId="20" borderId="59" xfId="0" applyFill="1" applyBorder="1" applyAlignment="1">
      <alignment horizontal="center"/>
    </xf>
    <xf numFmtId="0" fontId="0" fillId="20" borderId="60" xfId="0" applyFill="1" applyBorder="1" applyAlignment="1">
      <alignment horizontal="center"/>
    </xf>
    <xf numFmtId="0" fontId="0" fillId="20" borderId="37" xfId="0" applyFill="1" applyBorder="1" applyAlignment="1">
      <alignment horizontal="right" vertical="center"/>
    </xf>
    <xf numFmtId="0" fontId="1" fillId="20" borderId="47" xfId="0" applyFont="1" applyFill="1" applyBorder="1" applyAlignment="1">
      <alignment horizontal="center"/>
    </xf>
    <xf numFmtId="0" fontId="1" fillId="20" borderId="13" xfId="0" applyFont="1" applyFill="1" applyBorder="1" applyAlignment="1">
      <alignment horizontal="center"/>
    </xf>
    <xf numFmtId="0" fontId="1" fillId="20" borderId="21" xfId="0" applyFont="1" applyFill="1" applyBorder="1" applyAlignment="1">
      <alignment horizontal="center"/>
    </xf>
    <xf numFmtId="0" fontId="0" fillId="20" borderId="47" xfId="0" applyFill="1" applyBorder="1" applyAlignment="1" applyProtection="1">
      <alignment horizontal="right"/>
      <protection/>
    </xf>
    <xf numFmtId="0" fontId="0" fillId="20" borderId="18" xfId="0" applyFill="1" applyBorder="1" applyAlignment="1" applyProtection="1">
      <alignment horizontal="right"/>
      <protection/>
    </xf>
    <xf numFmtId="0" fontId="0" fillId="20" borderId="24" xfId="0" applyFill="1" applyBorder="1" applyAlignment="1">
      <alignment horizontal="center"/>
    </xf>
    <xf numFmtId="0" fontId="0" fillId="20" borderId="18" xfId="0" applyFill="1" applyBorder="1" applyAlignment="1">
      <alignment horizontal="center"/>
    </xf>
    <xf numFmtId="0" fontId="0" fillId="20" borderId="23" xfId="0" applyFill="1" applyBorder="1" applyAlignment="1">
      <alignment horizontal="center"/>
    </xf>
    <xf numFmtId="9" fontId="1" fillId="20" borderId="18" xfId="0" applyNumberFormat="1" applyFont="1" applyFill="1" applyBorder="1" applyAlignment="1">
      <alignment horizontal="right"/>
    </xf>
    <xf numFmtId="174" fontId="1" fillId="20" borderId="18" xfId="0" applyNumberFormat="1" applyFont="1" applyFill="1" applyBorder="1" applyAlignment="1">
      <alignment horizontal="right"/>
    </xf>
    <xf numFmtId="174" fontId="1" fillId="20" borderId="18" xfId="0" applyNumberFormat="1" applyFont="1" applyFill="1" applyBorder="1" applyAlignment="1" applyProtection="1">
      <alignment horizontal="right"/>
      <protection/>
    </xf>
    <xf numFmtId="175" fontId="1" fillId="20" borderId="47" xfId="0" applyNumberFormat="1" applyFont="1" applyFill="1" applyBorder="1" applyAlignment="1" applyProtection="1">
      <alignment horizontal="center"/>
      <protection/>
    </xf>
    <xf numFmtId="175" fontId="1" fillId="20" borderId="13" xfId="0" applyNumberFormat="1" applyFont="1" applyFill="1" applyBorder="1" applyAlignment="1" applyProtection="1">
      <alignment horizontal="center"/>
      <protection/>
    </xf>
    <xf numFmtId="175" fontId="1" fillId="20" borderId="21" xfId="0" applyNumberFormat="1" applyFont="1" applyFill="1" applyBorder="1" applyAlignment="1" applyProtection="1">
      <alignment horizontal="center"/>
      <protection/>
    </xf>
    <xf numFmtId="0" fontId="10" fillId="21" borderId="47" xfId="0" applyFont="1" applyFill="1" applyBorder="1" applyAlignment="1" applyProtection="1">
      <alignment horizontal="center" vertical="center"/>
      <protection/>
    </xf>
    <xf numFmtId="0" fontId="10" fillId="21" borderId="13" xfId="0" applyFont="1" applyFill="1" applyBorder="1" applyAlignment="1" applyProtection="1">
      <alignment horizontal="center" vertical="center"/>
      <protection/>
    </xf>
    <xf numFmtId="0" fontId="10" fillId="21" borderId="21" xfId="0" applyFont="1" applyFill="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20" borderId="13" xfId="0" applyFill="1" applyBorder="1" applyAlignment="1" applyProtection="1">
      <alignment horizontal="left" vertical="center" wrapText="1"/>
      <protection/>
    </xf>
    <xf numFmtId="0" fontId="1" fillId="0" borderId="18" xfId="0" applyFont="1" applyBorder="1" applyAlignment="1" applyProtection="1">
      <alignment horizontal="left" vertical="center"/>
      <protection/>
    </xf>
    <xf numFmtId="49" fontId="1" fillId="0" borderId="47"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178" fontId="1" fillId="0" borderId="47" xfId="0" applyNumberFormat="1" applyFont="1" applyBorder="1" applyAlignment="1" applyProtection="1">
      <alignment horizontal="center" vertical="center"/>
      <protection/>
    </xf>
    <xf numFmtId="178" fontId="1" fillId="0" borderId="13" xfId="0" applyNumberFormat="1" applyFont="1" applyBorder="1" applyAlignment="1" applyProtection="1">
      <alignment horizontal="center" vertical="center"/>
      <protection/>
    </xf>
    <xf numFmtId="178" fontId="1" fillId="0" borderId="21" xfId="0" applyNumberFormat="1" applyFont="1" applyBorder="1" applyAlignment="1" applyProtection="1">
      <alignment horizontal="center" vertical="center"/>
      <protection/>
    </xf>
    <xf numFmtId="0" fontId="0" fillId="0" borderId="14" xfId="0" applyBorder="1" applyAlignment="1" applyProtection="1">
      <alignment horizontal="center"/>
      <protection/>
    </xf>
    <xf numFmtId="0" fontId="0" fillId="0" borderId="20" xfId="0" applyBorder="1" applyAlignment="1" applyProtection="1">
      <alignment horizontal="center"/>
      <protection/>
    </xf>
    <xf numFmtId="0" fontId="0" fillId="0" borderId="61" xfId="0" applyBorder="1" applyAlignment="1" applyProtection="1">
      <alignment horizontal="center"/>
      <protection/>
    </xf>
    <xf numFmtId="0" fontId="0" fillId="20" borderId="11" xfId="0" applyFont="1" applyFill="1" applyBorder="1" applyAlignment="1" applyProtection="1">
      <alignment vertical="center"/>
      <protection/>
    </xf>
    <xf numFmtId="0" fontId="0" fillId="20" borderId="13" xfId="0" applyFill="1" applyBorder="1" applyAlignment="1" applyProtection="1">
      <alignment vertical="center"/>
      <protection/>
    </xf>
    <xf numFmtId="0" fontId="0" fillId="20" borderId="10" xfId="0" applyFill="1" applyBorder="1" applyAlignment="1" applyProtection="1">
      <alignment vertical="center"/>
      <protection/>
    </xf>
    <xf numFmtId="0" fontId="1" fillId="0" borderId="18" xfId="0" applyFont="1" applyBorder="1" applyAlignment="1" applyProtection="1">
      <alignment horizontal="center"/>
      <protection/>
    </xf>
    <xf numFmtId="0" fontId="1" fillId="0" borderId="47"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178" fontId="1" fillId="0" borderId="47" xfId="0" applyNumberFormat="1" applyFont="1" applyBorder="1" applyAlignment="1" applyProtection="1">
      <alignment horizontal="left" vertical="center"/>
      <protection/>
    </xf>
    <xf numFmtId="178" fontId="1" fillId="0" borderId="13" xfId="0" applyNumberFormat="1" applyFont="1" applyBorder="1" applyAlignment="1" applyProtection="1">
      <alignment horizontal="left" vertical="center"/>
      <protection/>
    </xf>
    <xf numFmtId="178" fontId="1" fillId="0" borderId="21" xfId="0" applyNumberFormat="1" applyFont="1" applyBorder="1" applyAlignment="1" applyProtection="1">
      <alignment horizontal="left" vertical="center"/>
      <protection/>
    </xf>
    <xf numFmtId="178" fontId="1" fillId="0" borderId="18" xfId="0" applyNumberFormat="1" applyFont="1" applyBorder="1" applyAlignment="1" applyProtection="1">
      <alignment horizontal="left" vertical="center"/>
      <protection/>
    </xf>
    <xf numFmtId="0" fontId="1" fillId="0" borderId="11" xfId="60" applyNumberFormat="1" applyFont="1" applyFill="1" applyBorder="1" applyAlignment="1" applyProtection="1">
      <alignment horizontal="left" vertical="top" wrapText="1"/>
      <protection/>
    </xf>
    <xf numFmtId="0" fontId="1" fillId="0" borderId="17" xfId="60" applyNumberFormat="1" applyFont="1" applyFill="1" applyBorder="1" applyAlignment="1" applyProtection="1">
      <alignment horizontal="left" vertical="top" wrapText="1"/>
      <protection/>
    </xf>
    <xf numFmtId="0" fontId="1" fillId="0" borderId="10" xfId="60" applyNumberFormat="1" applyFont="1" applyFill="1" applyBorder="1" applyAlignment="1" applyProtection="1">
      <alignment horizontal="left" vertical="top" wrapText="1"/>
      <protection/>
    </xf>
    <xf numFmtId="0" fontId="1" fillId="0" borderId="16" xfId="60" applyNumberFormat="1" applyFont="1" applyFill="1" applyBorder="1" applyAlignment="1" applyProtection="1">
      <alignment horizontal="left" vertical="top" wrapText="1"/>
      <protection/>
    </xf>
    <xf numFmtId="0" fontId="1" fillId="0" borderId="0" xfId="60" applyNumberFormat="1" applyFont="1" applyFill="1" applyBorder="1" applyAlignment="1" applyProtection="1">
      <alignment horizontal="left" vertical="top" wrapText="1"/>
      <protection/>
    </xf>
    <xf numFmtId="0" fontId="1" fillId="0" borderId="12" xfId="60" applyNumberFormat="1" applyFont="1" applyFill="1" applyBorder="1" applyAlignment="1" applyProtection="1">
      <alignment horizontal="left" vertical="top" wrapText="1"/>
      <protection/>
    </xf>
    <xf numFmtId="0" fontId="1" fillId="0" borderId="14" xfId="60" applyNumberFormat="1" applyFont="1" applyFill="1" applyBorder="1" applyAlignment="1" applyProtection="1">
      <alignment horizontal="left" vertical="top" wrapText="1"/>
      <protection/>
    </xf>
    <xf numFmtId="0" fontId="1" fillId="0" borderId="20" xfId="60" applyNumberFormat="1" applyFont="1" applyFill="1" applyBorder="1" applyAlignment="1" applyProtection="1">
      <alignment horizontal="left" vertical="top" wrapText="1"/>
      <protection/>
    </xf>
    <xf numFmtId="0" fontId="1" fillId="0" borderId="15" xfId="60" applyNumberFormat="1" applyFont="1" applyFill="1" applyBorder="1" applyAlignment="1" applyProtection="1">
      <alignment horizontal="left" vertical="top"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9">
    <dxf>
      <font>
        <b/>
        <i val="0"/>
        <color indexed="10"/>
      </font>
    </dxf>
    <dxf>
      <font>
        <b/>
        <i val="0"/>
        <color indexed="10"/>
      </font>
    </dxf>
    <dxf>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8886825" cy="685800"/>
        </a:xfrm>
        <a:prstGeom prst="rect">
          <a:avLst/>
        </a:prstGeom>
        <a:noFill/>
        <a:ln w="6350" cmpd="sng">
          <a:solidFill>
            <a:srgbClr val="000000"/>
          </a:solidFill>
          <a:headEnd type="none"/>
          <a:tailEnd type="none"/>
        </a:ln>
      </xdr:spPr>
    </xdr:pic>
    <xdr:clientData/>
  </xdr:twoCellAnchor>
  <xdr:twoCellAnchor editAs="oneCell">
    <xdr:from>
      <xdr:col>2</xdr:col>
      <xdr:colOff>19050</xdr:colOff>
      <xdr:row>1</xdr:row>
      <xdr:rowOff>38100</xdr:rowOff>
    </xdr:from>
    <xdr:to>
      <xdr:col>3</xdr:col>
      <xdr:colOff>247650</xdr:colOff>
      <xdr:row>1</xdr:row>
      <xdr:rowOff>666750</xdr:rowOff>
    </xdr:to>
    <xdr:pic>
      <xdr:nvPicPr>
        <xdr:cNvPr id="2" name="Picture 6"/>
        <xdr:cNvPicPr preferRelativeResize="1">
          <a:picLocks noChangeAspect="1"/>
        </xdr:cNvPicPr>
      </xdr:nvPicPr>
      <xdr:blipFill>
        <a:blip r:embed="rId2"/>
        <a:stretch>
          <a:fillRect/>
        </a:stretch>
      </xdr:blipFill>
      <xdr:spPr>
        <a:xfrm>
          <a:off x="238125" y="200025"/>
          <a:ext cx="695325" cy="628650"/>
        </a:xfrm>
        <a:prstGeom prst="rect">
          <a:avLst/>
        </a:prstGeom>
        <a:noFill/>
        <a:ln w="9525" cmpd="sng">
          <a:noFill/>
        </a:ln>
      </xdr:spPr>
    </xdr:pic>
    <xdr:clientData/>
  </xdr:twoCellAnchor>
  <xdr:twoCellAnchor>
    <xdr:from>
      <xdr:col>15</xdr:col>
      <xdr:colOff>762000</xdr:colOff>
      <xdr:row>1</xdr:row>
      <xdr:rowOff>28575</xdr:rowOff>
    </xdr:from>
    <xdr:to>
      <xdr:col>15</xdr:col>
      <xdr:colOff>762000</xdr:colOff>
      <xdr:row>1</xdr:row>
      <xdr:rowOff>647700</xdr:rowOff>
    </xdr:to>
    <xdr:pic>
      <xdr:nvPicPr>
        <xdr:cNvPr id="3" name="Picture 8"/>
        <xdr:cNvPicPr preferRelativeResize="1">
          <a:picLocks noChangeAspect="1"/>
        </xdr:cNvPicPr>
      </xdr:nvPicPr>
      <xdr:blipFill>
        <a:blip r:embed="rId3"/>
        <a:stretch>
          <a:fillRect/>
        </a:stretch>
      </xdr:blipFill>
      <xdr:spPr>
        <a:xfrm>
          <a:off x="8848725" y="190500"/>
          <a:ext cx="0" cy="619125"/>
        </a:xfrm>
        <a:prstGeom prst="rect">
          <a:avLst/>
        </a:prstGeom>
        <a:noFill/>
        <a:ln w="9525" cmpd="sng">
          <a:noFill/>
        </a:ln>
      </xdr:spPr>
    </xdr:pic>
    <xdr:clientData/>
  </xdr:twoCellAnchor>
  <xdr:twoCellAnchor>
    <xdr:from>
      <xdr:col>15</xdr:col>
      <xdr:colOff>57150</xdr:colOff>
      <xdr:row>1</xdr:row>
      <xdr:rowOff>28575</xdr:rowOff>
    </xdr:from>
    <xdr:to>
      <xdr:col>15</xdr:col>
      <xdr:colOff>752475</xdr:colOff>
      <xdr:row>1</xdr:row>
      <xdr:rowOff>695325</xdr:rowOff>
    </xdr:to>
    <xdr:pic>
      <xdr:nvPicPr>
        <xdr:cNvPr id="4" name="Picture 17"/>
        <xdr:cNvPicPr preferRelativeResize="1">
          <a:picLocks noChangeAspect="1"/>
        </xdr:cNvPicPr>
      </xdr:nvPicPr>
      <xdr:blipFill>
        <a:blip r:embed="rId3"/>
        <a:stretch>
          <a:fillRect/>
        </a:stretch>
      </xdr:blipFill>
      <xdr:spPr>
        <a:xfrm>
          <a:off x="8143875" y="190500"/>
          <a:ext cx="695325" cy="666750"/>
        </a:xfrm>
        <a:prstGeom prst="rect">
          <a:avLst/>
        </a:prstGeom>
        <a:noFill/>
        <a:ln w="9525" cmpd="sng">
          <a:noFill/>
        </a:ln>
      </xdr:spPr>
    </xdr:pic>
    <xdr:clientData/>
  </xdr:twoCellAnchor>
  <xdr:twoCellAnchor>
    <xdr:from>
      <xdr:col>15</xdr:col>
      <xdr:colOff>123825</xdr:colOff>
      <xdr:row>2</xdr:row>
      <xdr:rowOff>28575</xdr:rowOff>
    </xdr:from>
    <xdr:to>
      <xdr:col>16</xdr:col>
      <xdr:colOff>114300</xdr:colOff>
      <xdr:row>2</xdr:row>
      <xdr:rowOff>257175</xdr:rowOff>
    </xdr:to>
    <xdr:sp macro="[0]!ObliczMD5">
      <xdr:nvSpPr>
        <xdr:cNvPr id="5" name="Prostokąt zaokrąglony 5"/>
        <xdr:cNvSpPr>
          <a:spLocks/>
        </xdr:cNvSpPr>
      </xdr:nvSpPr>
      <xdr:spPr>
        <a:xfrm>
          <a:off x="821055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Oblicz</a:t>
          </a:r>
        </a:p>
      </xdr:txBody>
    </xdr:sp>
    <xdr:clientData fPrintsWithSheet="0"/>
  </xdr:twoCellAnchor>
  <xdr:twoCellAnchor editAs="oneCell">
    <xdr:from>
      <xdr:col>15</xdr:col>
      <xdr:colOff>723900</xdr:colOff>
      <xdr:row>9</xdr:row>
      <xdr:rowOff>28575</xdr:rowOff>
    </xdr:from>
    <xdr:to>
      <xdr:col>16</xdr:col>
      <xdr:colOff>114300</xdr:colOff>
      <xdr:row>9</xdr:row>
      <xdr:rowOff>180975</xdr:rowOff>
    </xdr:to>
    <xdr:pic macro="[0]!P_1_1_3">
      <xdr:nvPicPr>
        <xdr:cNvPr id="6" name="Obraz 8" descr="pomoc.bmp"/>
        <xdr:cNvPicPr preferRelativeResize="1">
          <a:picLocks noChangeAspect="1"/>
        </xdr:cNvPicPr>
      </xdr:nvPicPr>
      <xdr:blipFill>
        <a:blip r:embed="rId4"/>
        <a:stretch>
          <a:fillRect/>
        </a:stretch>
      </xdr:blipFill>
      <xdr:spPr>
        <a:xfrm>
          <a:off x="8810625" y="3343275"/>
          <a:ext cx="152400" cy="152400"/>
        </a:xfrm>
        <a:prstGeom prst="rect">
          <a:avLst/>
        </a:prstGeom>
        <a:noFill/>
        <a:ln w="9525" cmpd="sng">
          <a:noFill/>
        </a:ln>
      </xdr:spPr>
    </xdr:pic>
    <xdr:clientData fPrintsWithSheet="0"/>
  </xdr:twoCellAnchor>
  <xdr:twoCellAnchor editAs="oneCell">
    <xdr:from>
      <xdr:col>15</xdr:col>
      <xdr:colOff>723900</xdr:colOff>
      <xdr:row>10</xdr:row>
      <xdr:rowOff>19050</xdr:rowOff>
    </xdr:from>
    <xdr:to>
      <xdr:col>16</xdr:col>
      <xdr:colOff>114300</xdr:colOff>
      <xdr:row>10</xdr:row>
      <xdr:rowOff>171450</xdr:rowOff>
    </xdr:to>
    <xdr:pic macro="[0]!P_1_1_4">
      <xdr:nvPicPr>
        <xdr:cNvPr id="7" name="Obraz 8" descr="pomoc.bmp"/>
        <xdr:cNvPicPr preferRelativeResize="1">
          <a:picLocks noChangeAspect="1"/>
        </xdr:cNvPicPr>
      </xdr:nvPicPr>
      <xdr:blipFill>
        <a:blip r:embed="rId4"/>
        <a:stretch>
          <a:fillRect/>
        </a:stretch>
      </xdr:blipFill>
      <xdr:spPr>
        <a:xfrm>
          <a:off x="8810625" y="3886200"/>
          <a:ext cx="152400" cy="152400"/>
        </a:xfrm>
        <a:prstGeom prst="rect">
          <a:avLst/>
        </a:prstGeom>
        <a:noFill/>
        <a:ln w="9525" cmpd="sng">
          <a:noFill/>
        </a:ln>
      </xdr:spPr>
    </xdr:pic>
    <xdr:clientData fPrintsWithSheet="0"/>
  </xdr:twoCellAnchor>
  <xdr:twoCellAnchor editAs="oneCell">
    <xdr:from>
      <xdr:col>15</xdr:col>
      <xdr:colOff>723900</xdr:colOff>
      <xdr:row>13</xdr:row>
      <xdr:rowOff>9525</xdr:rowOff>
    </xdr:from>
    <xdr:to>
      <xdr:col>16</xdr:col>
      <xdr:colOff>114300</xdr:colOff>
      <xdr:row>13</xdr:row>
      <xdr:rowOff>161925</xdr:rowOff>
    </xdr:to>
    <xdr:pic macro="[0]!P_1_1_5">
      <xdr:nvPicPr>
        <xdr:cNvPr id="8" name="Obraz 8" descr="pomoc.bmp"/>
        <xdr:cNvPicPr preferRelativeResize="1">
          <a:picLocks noChangeAspect="1"/>
        </xdr:cNvPicPr>
      </xdr:nvPicPr>
      <xdr:blipFill>
        <a:blip r:embed="rId4"/>
        <a:stretch>
          <a:fillRect/>
        </a:stretch>
      </xdr:blipFill>
      <xdr:spPr>
        <a:xfrm>
          <a:off x="8810625" y="4476750"/>
          <a:ext cx="152400" cy="152400"/>
        </a:xfrm>
        <a:prstGeom prst="rect">
          <a:avLst/>
        </a:prstGeom>
        <a:noFill/>
        <a:ln w="9525" cmpd="sng">
          <a:noFill/>
        </a:ln>
      </xdr:spPr>
    </xdr:pic>
    <xdr:clientData fPrintsWithSheet="0"/>
  </xdr:twoCellAnchor>
  <xdr:twoCellAnchor editAs="oneCell">
    <xdr:from>
      <xdr:col>15</xdr:col>
      <xdr:colOff>723900</xdr:colOff>
      <xdr:row>17</xdr:row>
      <xdr:rowOff>19050</xdr:rowOff>
    </xdr:from>
    <xdr:to>
      <xdr:col>16</xdr:col>
      <xdr:colOff>114300</xdr:colOff>
      <xdr:row>18</xdr:row>
      <xdr:rowOff>9525</xdr:rowOff>
    </xdr:to>
    <xdr:pic macro="[0]!P_1_1_6">
      <xdr:nvPicPr>
        <xdr:cNvPr id="9" name="Obraz 8" descr="pomoc.bmp"/>
        <xdr:cNvPicPr preferRelativeResize="1">
          <a:picLocks noChangeAspect="1"/>
        </xdr:cNvPicPr>
      </xdr:nvPicPr>
      <xdr:blipFill>
        <a:blip r:embed="rId4"/>
        <a:stretch>
          <a:fillRect/>
        </a:stretch>
      </xdr:blipFill>
      <xdr:spPr>
        <a:xfrm>
          <a:off x="8810625" y="5200650"/>
          <a:ext cx="152400" cy="152400"/>
        </a:xfrm>
        <a:prstGeom prst="rect">
          <a:avLst/>
        </a:prstGeom>
        <a:noFill/>
        <a:ln w="9525" cmpd="sng">
          <a:noFill/>
        </a:ln>
      </xdr:spPr>
    </xdr:pic>
    <xdr:clientData fPrintsWithSheet="0"/>
  </xdr:twoCellAnchor>
  <xdr:twoCellAnchor editAs="oneCell">
    <xdr:from>
      <xdr:col>15</xdr:col>
      <xdr:colOff>714375</xdr:colOff>
      <xdr:row>27</xdr:row>
      <xdr:rowOff>9525</xdr:rowOff>
    </xdr:from>
    <xdr:to>
      <xdr:col>16</xdr:col>
      <xdr:colOff>104775</xdr:colOff>
      <xdr:row>27</xdr:row>
      <xdr:rowOff>161925</xdr:rowOff>
    </xdr:to>
    <xdr:pic macro="[0]!P_1_2_2">
      <xdr:nvPicPr>
        <xdr:cNvPr id="10" name="Obraz 8" descr="pomoc.bmp"/>
        <xdr:cNvPicPr preferRelativeResize="1">
          <a:picLocks noChangeAspect="1"/>
        </xdr:cNvPicPr>
      </xdr:nvPicPr>
      <xdr:blipFill>
        <a:blip r:embed="rId4"/>
        <a:stretch>
          <a:fillRect/>
        </a:stretch>
      </xdr:blipFill>
      <xdr:spPr>
        <a:xfrm>
          <a:off x="8801100" y="9124950"/>
          <a:ext cx="152400" cy="152400"/>
        </a:xfrm>
        <a:prstGeom prst="rect">
          <a:avLst/>
        </a:prstGeom>
        <a:noFill/>
        <a:ln w="9525" cmpd="sng">
          <a:noFill/>
        </a:ln>
      </xdr:spPr>
    </xdr:pic>
    <xdr:clientData fPrintsWithSheet="0"/>
  </xdr:twoCellAnchor>
  <xdr:twoCellAnchor editAs="oneCell">
    <xdr:from>
      <xdr:col>15</xdr:col>
      <xdr:colOff>714375</xdr:colOff>
      <xdr:row>28</xdr:row>
      <xdr:rowOff>9525</xdr:rowOff>
    </xdr:from>
    <xdr:to>
      <xdr:col>16</xdr:col>
      <xdr:colOff>104775</xdr:colOff>
      <xdr:row>28</xdr:row>
      <xdr:rowOff>161925</xdr:rowOff>
    </xdr:to>
    <xdr:pic macro="[0]!P_1_2_3">
      <xdr:nvPicPr>
        <xdr:cNvPr id="11" name="Obraz 8" descr="pomoc.bmp"/>
        <xdr:cNvPicPr preferRelativeResize="1">
          <a:picLocks noChangeAspect="1"/>
        </xdr:cNvPicPr>
      </xdr:nvPicPr>
      <xdr:blipFill>
        <a:blip r:embed="rId4"/>
        <a:stretch>
          <a:fillRect/>
        </a:stretch>
      </xdr:blipFill>
      <xdr:spPr>
        <a:xfrm>
          <a:off x="8801100" y="9286875"/>
          <a:ext cx="152400" cy="152400"/>
        </a:xfrm>
        <a:prstGeom prst="rect">
          <a:avLst/>
        </a:prstGeom>
        <a:noFill/>
        <a:ln w="9525" cmpd="sng">
          <a:noFill/>
        </a:ln>
      </xdr:spPr>
    </xdr:pic>
    <xdr:clientData fPrintsWithSheet="0"/>
  </xdr:twoCellAnchor>
  <xdr:twoCellAnchor editAs="oneCell">
    <xdr:from>
      <xdr:col>15</xdr:col>
      <xdr:colOff>714375</xdr:colOff>
      <xdr:row>38</xdr:row>
      <xdr:rowOff>85725</xdr:rowOff>
    </xdr:from>
    <xdr:to>
      <xdr:col>16</xdr:col>
      <xdr:colOff>104775</xdr:colOff>
      <xdr:row>38</xdr:row>
      <xdr:rowOff>238125</xdr:rowOff>
    </xdr:to>
    <xdr:pic macro="[0]!P_1_2_4">
      <xdr:nvPicPr>
        <xdr:cNvPr id="12" name="Obraz 8" descr="pomoc.bmp"/>
        <xdr:cNvPicPr preferRelativeResize="1">
          <a:picLocks noChangeAspect="1"/>
        </xdr:cNvPicPr>
      </xdr:nvPicPr>
      <xdr:blipFill>
        <a:blip r:embed="rId4"/>
        <a:stretch>
          <a:fillRect/>
        </a:stretch>
      </xdr:blipFill>
      <xdr:spPr>
        <a:xfrm>
          <a:off x="8801100" y="11239500"/>
          <a:ext cx="152400" cy="152400"/>
        </a:xfrm>
        <a:prstGeom prst="rect">
          <a:avLst/>
        </a:prstGeom>
        <a:noFill/>
        <a:ln w="9525" cmpd="sng">
          <a:noFill/>
        </a:ln>
      </xdr:spPr>
    </xdr:pic>
    <xdr:clientData fPrintsWithSheet="0"/>
  </xdr:twoCellAnchor>
  <xdr:twoCellAnchor editAs="oneCell">
    <xdr:from>
      <xdr:col>15</xdr:col>
      <xdr:colOff>704850</xdr:colOff>
      <xdr:row>47</xdr:row>
      <xdr:rowOff>85725</xdr:rowOff>
    </xdr:from>
    <xdr:to>
      <xdr:col>16</xdr:col>
      <xdr:colOff>95250</xdr:colOff>
      <xdr:row>47</xdr:row>
      <xdr:rowOff>238125</xdr:rowOff>
    </xdr:to>
    <xdr:pic macro="[0]!P_1_2_5">
      <xdr:nvPicPr>
        <xdr:cNvPr id="13" name="Obraz 8" descr="pomoc.bmp"/>
        <xdr:cNvPicPr preferRelativeResize="1">
          <a:picLocks noChangeAspect="1"/>
        </xdr:cNvPicPr>
      </xdr:nvPicPr>
      <xdr:blipFill>
        <a:blip r:embed="rId4"/>
        <a:stretch>
          <a:fillRect/>
        </a:stretch>
      </xdr:blipFill>
      <xdr:spPr>
        <a:xfrm>
          <a:off x="8791575" y="13049250"/>
          <a:ext cx="152400" cy="152400"/>
        </a:xfrm>
        <a:prstGeom prst="rect">
          <a:avLst/>
        </a:prstGeom>
        <a:noFill/>
        <a:ln w="9525" cmpd="sng">
          <a:noFill/>
        </a:ln>
      </xdr:spPr>
    </xdr:pic>
    <xdr:clientData fPrintsWithSheet="0"/>
  </xdr:twoCellAnchor>
  <xdr:twoCellAnchor editAs="oneCell">
    <xdr:from>
      <xdr:col>15</xdr:col>
      <xdr:colOff>704850</xdr:colOff>
      <xdr:row>54</xdr:row>
      <xdr:rowOff>66675</xdr:rowOff>
    </xdr:from>
    <xdr:to>
      <xdr:col>16</xdr:col>
      <xdr:colOff>95250</xdr:colOff>
      <xdr:row>54</xdr:row>
      <xdr:rowOff>219075</xdr:rowOff>
    </xdr:to>
    <xdr:pic macro="[0]!P_1_2_6">
      <xdr:nvPicPr>
        <xdr:cNvPr id="14" name="Obraz 8" descr="pomoc.bmp"/>
        <xdr:cNvPicPr preferRelativeResize="1">
          <a:picLocks noChangeAspect="1"/>
        </xdr:cNvPicPr>
      </xdr:nvPicPr>
      <xdr:blipFill>
        <a:blip r:embed="rId4"/>
        <a:stretch>
          <a:fillRect/>
        </a:stretch>
      </xdr:blipFill>
      <xdr:spPr>
        <a:xfrm>
          <a:off x="8791575" y="14297025"/>
          <a:ext cx="152400" cy="152400"/>
        </a:xfrm>
        <a:prstGeom prst="rect">
          <a:avLst/>
        </a:prstGeom>
        <a:noFill/>
        <a:ln w="9525" cmpd="sng">
          <a:noFill/>
        </a:ln>
      </xdr:spPr>
    </xdr:pic>
    <xdr:clientData fPrintsWithSheet="0"/>
  </xdr:twoCellAnchor>
  <xdr:twoCellAnchor editAs="oneCell">
    <xdr:from>
      <xdr:col>15</xdr:col>
      <xdr:colOff>714375</xdr:colOff>
      <xdr:row>60</xdr:row>
      <xdr:rowOff>161925</xdr:rowOff>
    </xdr:from>
    <xdr:to>
      <xdr:col>16</xdr:col>
      <xdr:colOff>104775</xdr:colOff>
      <xdr:row>60</xdr:row>
      <xdr:rowOff>314325</xdr:rowOff>
    </xdr:to>
    <xdr:pic macro="[0]!P_1_2_7">
      <xdr:nvPicPr>
        <xdr:cNvPr id="15" name="Obraz 8" descr="pomoc.bmp"/>
        <xdr:cNvPicPr preferRelativeResize="1">
          <a:picLocks noChangeAspect="1"/>
        </xdr:cNvPicPr>
      </xdr:nvPicPr>
      <xdr:blipFill>
        <a:blip r:embed="rId4"/>
        <a:stretch>
          <a:fillRect/>
        </a:stretch>
      </xdr:blipFill>
      <xdr:spPr>
        <a:xfrm>
          <a:off x="8801100" y="17164050"/>
          <a:ext cx="152400" cy="152400"/>
        </a:xfrm>
        <a:prstGeom prst="rect">
          <a:avLst/>
        </a:prstGeom>
        <a:noFill/>
        <a:ln w="9525" cmpd="sng">
          <a:noFill/>
        </a:ln>
      </xdr:spPr>
    </xdr:pic>
    <xdr:clientData fPrintsWithSheet="0"/>
  </xdr:twoCellAnchor>
  <xdr:twoCellAnchor editAs="oneCell">
    <xdr:from>
      <xdr:col>15</xdr:col>
      <xdr:colOff>714375</xdr:colOff>
      <xdr:row>73</xdr:row>
      <xdr:rowOff>28575</xdr:rowOff>
    </xdr:from>
    <xdr:to>
      <xdr:col>16</xdr:col>
      <xdr:colOff>104775</xdr:colOff>
      <xdr:row>73</xdr:row>
      <xdr:rowOff>180975</xdr:rowOff>
    </xdr:to>
    <xdr:pic macro="[0]!P_1_3_1">
      <xdr:nvPicPr>
        <xdr:cNvPr id="16" name="Obraz 8" descr="pomoc.bmp"/>
        <xdr:cNvPicPr preferRelativeResize="1">
          <a:picLocks noChangeAspect="1"/>
        </xdr:cNvPicPr>
      </xdr:nvPicPr>
      <xdr:blipFill>
        <a:blip r:embed="rId4"/>
        <a:stretch>
          <a:fillRect/>
        </a:stretch>
      </xdr:blipFill>
      <xdr:spPr>
        <a:xfrm>
          <a:off x="8801100" y="23831550"/>
          <a:ext cx="152400" cy="152400"/>
        </a:xfrm>
        <a:prstGeom prst="rect">
          <a:avLst/>
        </a:prstGeom>
        <a:noFill/>
        <a:ln w="9525" cmpd="sng">
          <a:noFill/>
        </a:ln>
      </xdr:spPr>
    </xdr:pic>
    <xdr:clientData fPrintsWithSheet="0"/>
  </xdr:twoCellAnchor>
  <xdr:twoCellAnchor editAs="oneCell">
    <xdr:from>
      <xdr:col>15</xdr:col>
      <xdr:colOff>714375</xdr:colOff>
      <xdr:row>83</xdr:row>
      <xdr:rowOff>171450</xdr:rowOff>
    </xdr:from>
    <xdr:to>
      <xdr:col>16</xdr:col>
      <xdr:colOff>104775</xdr:colOff>
      <xdr:row>83</xdr:row>
      <xdr:rowOff>323850</xdr:rowOff>
    </xdr:to>
    <xdr:pic macro="[0]!P_1_3_2">
      <xdr:nvPicPr>
        <xdr:cNvPr id="17" name="Obraz 8" descr="pomoc.bmp"/>
        <xdr:cNvPicPr preferRelativeResize="1">
          <a:picLocks noChangeAspect="1"/>
        </xdr:cNvPicPr>
      </xdr:nvPicPr>
      <xdr:blipFill>
        <a:blip r:embed="rId4"/>
        <a:stretch>
          <a:fillRect/>
        </a:stretch>
      </xdr:blipFill>
      <xdr:spPr>
        <a:xfrm>
          <a:off x="8801100" y="30365700"/>
          <a:ext cx="152400" cy="152400"/>
        </a:xfrm>
        <a:prstGeom prst="rect">
          <a:avLst/>
        </a:prstGeom>
        <a:noFill/>
        <a:ln w="9525" cmpd="sng">
          <a:noFill/>
        </a:ln>
      </xdr:spPr>
    </xdr:pic>
    <xdr:clientData fPrintsWithSheet="0"/>
  </xdr:twoCellAnchor>
  <xdr:twoCellAnchor>
    <xdr:from>
      <xdr:col>13</xdr:col>
      <xdr:colOff>638175</xdr:colOff>
      <xdr:row>2</xdr:row>
      <xdr:rowOff>28575</xdr:rowOff>
    </xdr:from>
    <xdr:to>
      <xdr:col>15</xdr:col>
      <xdr:colOff>85725</xdr:colOff>
      <xdr:row>2</xdr:row>
      <xdr:rowOff>257175</xdr:rowOff>
    </xdr:to>
    <xdr:sp macro="[0]!OknoZaloguj">
      <xdr:nvSpPr>
        <xdr:cNvPr id="18" name="Prostokąt zaokrąglony 20"/>
        <xdr:cNvSpPr>
          <a:spLocks/>
        </xdr:cNvSpPr>
      </xdr:nvSpPr>
      <xdr:spPr>
        <a:xfrm>
          <a:off x="7419975"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Zaloguj</a:t>
          </a:r>
        </a:p>
      </xdr:txBody>
    </xdr:sp>
    <xdr:clientData fPrintsWithSheet="0"/>
  </xdr:twoCellAnchor>
  <xdr:twoCellAnchor>
    <xdr:from>
      <xdr:col>13</xdr:col>
      <xdr:colOff>171450</xdr:colOff>
      <xdr:row>126</xdr:row>
      <xdr:rowOff>133350</xdr:rowOff>
    </xdr:from>
    <xdr:to>
      <xdr:col>16</xdr:col>
      <xdr:colOff>76200</xdr:colOff>
      <xdr:row>127</xdr:row>
      <xdr:rowOff>38100</xdr:rowOff>
    </xdr:to>
    <xdr:grpSp>
      <xdr:nvGrpSpPr>
        <xdr:cNvPr id="19" name="Shp_Dzialanie"/>
        <xdr:cNvGrpSpPr>
          <a:grpSpLocks/>
        </xdr:cNvGrpSpPr>
      </xdr:nvGrpSpPr>
      <xdr:grpSpPr>
        <a:xfrm>
          <a:off x="6953250" y="41624250"/>
          <a:ext cx="1971675" cy="409575"/>
          <a:chOff x="6943724" y="37709475"/>
          <a:chExt cx="1971675" cy="514350"/>
        </a:xfrm>
        <a:solidFill>
          <a:srgbClr val="FFFFFF"/>
        </a:solidFill>
      </xdr:grpSpPr>
      <xdr:sp>
        <xdr:nvSpPr>
          <xdr:cNvPr id="20" name="Prostokąt zaokrąglony 23"/>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Działanie</a:t>
            </a:r>
          </a:p>
        </xdr:txBody>
      </xdr:sp>
      <xdr:sp macro="[0]!Arkusz1.UsunDzialanie">
        <xdr:nvSpPr>
          <xdr:cNvPr id="21" name="Prostokąt zaokrąglony 21"/>
          <xdr:cNvSpPr>
            <a:spLocks/>
          </xdr:cNvSpPr>
        </xdr:nvSpPr>
        <xdr:spPr>
          <a:xfrm>
            <a:off x="8010400"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Usuń </a:t>
            </a:r>
          </a:p>
        </xdr:txBody>
      </xdr:sp>
      <xdr:sp macro="[0]!Arkusz1.DodajDzialanie">
        <xdr:nvSpPr>
          <xdr:cNvPr id="22" name="Prostokąt zaokrąglony 22"/>
          <xdr:cNvSpPr>
            <a:spLocks/>
          </xdr:cNvSpPr>
        </xdr:nvSpPr>
        <xdr:spPr>
          <a:xfrm>
            <a:off x="7077305"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Dodaj</a:t>
            </a:r>
          </a:p>
        </xdr:txBody>
      </xdr:sp>
    </xdr:grpSp>
    <xdr:clientData fPrintsWithSheet="0"/>
  </xdr:twoCellAnchor>
  <xdr:twoCellAnchor>
    <xdr:from>
      <xdr:col>13</xdr:col>
      <xdr:colOff>66675</xdr:colOff>
      <xdr:row>259</xdr:row>
      <xdr:rowOff>609600</xdr:rowOff>
    </xdr:from>
    <xdr:to>
      <xdr:col>15</xdr:col>
      <xdr:colOff>733425</xdr:colOff>
      <xdr:row>260</xdr:row>
      <xdr:rowOff>409575</xdr:rowOff>
    </xdr:to>
    <xdr:grpSp>
      <xdr:nvGrpSpPr>
        <xdr:cNvPr id="23" name="Grupa 25"/>
        <xdr:cNvGrpSpPr>
          <a:grpSpLocks/>
        </xdr:cNvGrpSpPr>
      </xdr:nvGrpSpPr>
      <xdr:grpSpPr>
        <a:xfrm>
          <a:off x="6848475" y="73837800"/>
          <a:ext cx="1971675" cy="514350"/>
          <a:chOff x="6943724" y="37709475"/>
          <a:chExt cx="1971675" cy="514350"/>
        </a:xfrm>
        <a:solidFill>
          <a:srgbClr val="FFFFFF"/>
        </a:solidFill>
      </xdr:grpSpPr>
      <xdr:sp>
        <xdr:nvSpPr>
          <xdr:cNvPr id="24" name="Prostokąt zaokrąglony 26"/>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Czynnik</a:t>
            </a:r>
            <a:r>
              <a:rPr lang="en-US" cap="none" sz="1100" b="0" i="0" u="none" baseline="0">
                <a:solidFill>
                  <a:srgbClr val="FFFFFF"/>
                </a:solidFill>
              </a:rPr>
              <a:t> ryzyka</a:t>
            </a:r>
          </a:p>
        </xdr:txBody>
      </xdr:sp>
      <xdr:sp macro="[0]!Arkusz1.UsunCzynnikRyzyka">
        <xdr:nvSpPr>
          <xdr:cNvPr id="25" name="Prostokąt zaokrąglony 27"/>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Usuń </a:t>
            </a:r>
          </a:p>
        </xdr:txBody>
      </xdr:sp>
      <xdr:sp macro="[0]!Arkusz1.DodajCzynnikRyzyka">
        <xdr:nvSpPr>
          <xdr:cNvPr id="26" name="Prostokąt zaokrąglony 28"/>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Dodaj</a:t>
            </a:r>
          </a:p>
        </xdr:txBody>
      </xdr:sp>
    </xdr:grpSp>
    <xdr:clientData fPrintsWithSheet="0"/>
  </xdr:twoCellAnchor>
  <xdr:twoCellAnchor>
    <xdr:from>
      <xdr:col>11</xdr:col>
      <xdr:colOff>485775</xdr:colOff>
      <xdr:row>295</xdr:row>
      <xdr:rowOff>28575</xdr:rowOff>
    </xdr:from>
    <xdr:to>
      <xdr:col>14</xdr:col>
      <xdr:colOff>438150</xdr:colOff>
      <xdr:row>297</xdr:row>
      <xdr:rowOff>171450</xdr:rowOff>
    </xdr:to>
    <xdr:grpSp>
      <xdr:nvGrpSpPr>
        <xdr:cNvPr id="27" name="Grupa 29"/>
        <xdr:cNvGrpSpPr>
          <a:grpSpLocks/>
        </xdr:cNvGrpSpPr>
      </xdr:nvGrpSpPr>
      <xdr:grpSpPr>
        <a:xfrm>
          <a:off x="5905500" y="89515950"/>
          <a:ext cx="1971675" cy="514350"/>
          <a:chOff x="6943724" y="37709475"/>
          <a:chExt cx="1971675" cy="514350"/>
        </a:xfrm>
        <a:solidFill>
          <a:srgbClr val="FFFFFF"/>
        </a:solidFill>
      </xdr:grpSpPr>
      <xdr:sp>
        <xdr:nvSpPr>
          <xdr:cNvPr id="28" name="Prostokąt zaokrąglony 30"/>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Załączniki</a:t>
            </a:r>
          </a:p>
        </xdr:txBody>
      </xdr:sp>
      <xdr:sp macro="[0]!Arkusz1.UsunZalacznik">
        <xdr:nvSpPr>
          <xdr:cNvPr id="29" name="Prostokąt zaokrąglony 31"/>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Usuń </a:t>
            </a:r>
          </a:p>
        </xdr:txBody>
      </xdr:sp>
      <xdr:sp macro="[0]!Arkusz1.DodajZalacznik">
        <xdr:nvSpPr>
          <xdr:cNvPr id="30" name="Prostokąt zaokrąglony 32"/>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Dodaj</a:t>
            </a:r>
          </a:p>
        </xdr:txBody>
      </xdr:sp>
    </xdr:grpSp>
    <xdr:clientData fPrintsWithSheet="0"/>
  </xdr:twoCellAnchor>
  <xdr:twoCellAnchor editAs="oneCell">
    <xdr:from>
      <xdr:col>15</xdr:col>
      <xdr:colOff>704850</xdr:colOff>
      <xdr:row>296</xdr:row>
      <xdr:rowOff>95250</xdr:rowOff>
    </xdr:from>
    <xdr:to>
      <xdr:col>16</xdr:col>
      <xdr:colOff>95250</xdr:colOff>
      <xdr:row>296</xdr:row>
      <xdr:rowOff>247650</xdr:rowOff>
    </xdr:to>
    <xdr:pic macro="[0]!P_1_9">
      <xdr:nvPicPr>
        <xdr:cNvPr id="31" name="Obraz 8" descr="pomoc.bmp"/>
        <xdr:cNvPicPr preferRelativeResize="1">
          <a:picLocks noChangeAspect="1"/>
        </xdr:cNvPicPr>
      </xdr:nvPicPr>
      <xdr:blipFill>
        <a:blip r:embed="rId4"/>
        <a:stretch>
          <a:fillRect/>
        </a:stretch>
      </xdr:blipFill>
      <xdr:spPr>
        <a:xfrm>
          <a:off x="8791575" y="89649300"/>
          <a:ext cx="152400" cy="152400"/>
        </a:xfrm>
        <a:prstGeom prst="rect">
          <a:avLst/>
        </a:prstGeom>
        <a:noFill/>
        <a:ln w="9525" cmpd="sng">
          <a:noFill/>
        </a:ln>
      </xdr:spPr>
    </xdr:pic>
    <xdr:clientData fPrintsWithSheet="0"/>
  </xdr:twoCellAnchor>
  <xdr:twoCellAnchor editAs="oneCell">
    <xdr:from>
      <xdr:col>15</xdr:col>
      <xdr:colOff>714375</xdr:colOff>
      <xdr:row>306</xdr:row>
      <xdr:rowOff>76200</xdr:rowOff>
    </xdr:from>
    <xdr:to>
      <xdr:col>16</xdr:col>
      <xdr:colOff>104775</xdr:colOff>
      <xdr:row>306</xdr:row>
      <xdr:rowOff>228600</xdr:rowOff>
    </xdr:to>
    <xdr:pic macro="[0]!P_1_9_Oswiadczenie">
      <xdr:nvPicPr>
        <xdr:cNvPr id="32" name="Obraz 8" descr="pomoc.bmp"/>
        <xdr:cNvPicPr preferRelativeResize="1">
          <a:picLocks noChangeAspect="1"/>
        </xdr:cNvPicPr>
      </xdr:nvPicPr>
      <xdr:blipFill>
        <a:blip r:embed="rId4"/>
        <a:stretch>
          <a:fillRect/>
        </a:stretch>
      </xdr:blipFill>
      <xdr:spPr>
        <a:xfrm>
          <a:off x="8801100" y="91821000"/>
          <a:ext cx="152400" cy="152400"/>
        </a:xfrm>
        <a:prstGeom prst="rect">
          <a:avLst/>
        </a:prstGeom>
        <a:noFill/>
        <a:ln w="9525" cmpd="sng">
          <a:noFill/>
        </a:ln>
      </xdr:spPr>
    </xdr:pic>
    <xdr:clientData fPrintsWithSheet="0"/>
  </xdr:twoCellAnchor>
  <xdr:twoCellAnchor>
    <xdr:from>
      <xdr:col>12</xdr:col>
      <xdr:colOff>533400</xdr:colOff>
      <xdr:row>2</xdr:row>
      <xdr:rowOff>28575</xdr:rowOff>
    </xdr:from>
    <xdr:to>
      <xdr:col>13</xdr:col>
      <xdr:colOff>600075</xdr:colOff>
      <xdr:row>2</xdr:row>
      <xdr:rowOff>257175</xdr:rowOff>
    </xdr:to>
    <xdr:sp macro="[0]!DrukujWszystko">
      <xdr:nvSpPr>
        <xdr:cNvPr id="33" name="Prostokąt zaokrąglony 35"/>
        <xdr:cNvSpPr>
          <a:spLocks/>
        </xdr:cNvSpPr>
      </xdr:nvSpPr>
      <xdr:spPr>
        <a:xfrm>
          <a:off x="662940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Drukuj</a:t>
          </a:r>
        </a:p>
      </xdr:txBody>
    </xdr:sp>
    <xdr:clientData fPrintsWithSheet="0"/>
  </xdr:twoCellAnchor>
  <xdr:twoCellAnchor editAs="oneCell">
    <xdr:from>
      <xdr:col>15</xdr:col>
      <xdr:colOff>714375</xdr:colOff>
      <xdr:row>91</xdr:row>
      <xdr:rowOff>19050</xdr:rowOff>
    </xdr:from>
    <xdr:to>
      <xdr:col>16</xdr:col>
      <xdr:colOff>104775</xdr:colOff>
      <xdr:row>91</xdr:row>
      <xdr:rowOff>171450</xdr:rowOff>
    </xdr:to>
    <xdr:pic macro="[0]!P_1_3_3">
      <xdr:nvPicPr>
        <xdr:cNvPr id="34" name="Obraz 8" descr="pomoc.bmp"/>
        <xdr:cNvPicPr preferRelativeResize="1">
          <a:picLocks noChangeAspect="1"/>
        </xdr:cNvPicPr>
      </xdr:nvPicPr>
      <xdr:blipFill>
        <a:blip r:embed="rId4"/>
        <a:stretch>
          <a:fillRect/>
        </a:stretch>
      </xdr:blipFill>
      <xdr:spPr>
        <a:xfrm>
          <a:off x="8801100" y="32927925"/>
          <a:ext cx="152400" cy="152400"/>
        </a:xfrm>
        <a:prstGeom prst="rect">
          <a:avLst/>
        </a:prstGeom>
        <a:noFill/>
        <a:ln w="9525" cmpd="sng">
          <a:noFill/>
        </a:ln>
      </xdr:spPr>
    </xdr:pic>
    <xdr:clientData fPrintsWithSheet="0"/>
  </xdr:twoCellAnchor>
  <xdr:twoCellAnchor editAs="oneCell">
    <xdr:from>
      <xdr:col>15</xdr:col>
      <xdr:colOff>714375</xdr:colOff>
      <xdr:row>115</xdr:row>
      <xdr:rowOff>28575</xdr:rowOff>
    </xdr:from>
    <xdr:to>
      <xdr:col>16</xdr:col>
      <xdr:colOff>104775</xdr:colOff>
      <xdr:row>116</xdr:row>
      <xdr:rowOff>19050</xdr:rowOff>
    </xdr:to>
    <xdr:pic macro="[0]!P_1_3_4">
      <xdr:nvPicPr>
        <xdr:cNvPr id="35" name="Obraz 8" descr="pomoc.bmp"/>
        <xdr:cNvPicPr preferRelativeResize="1">
          <a:picLocks noChangeAspect="1"/>
        </xdr:cNvPicPr>
      </xdr:nvPicPr>
      <xdr:blipFill>
        <a:blip r:embed="rId4"/>
        <a:stretch>
          <a:fillRect/>
        </a:stretch>
      </xdr:blipFill>
      <xdr:spPr>
        <a:xfrm>
          <a:off x="8801100" y="37518975"/>
          <a:ext cx="152400" cy="152400"/>
        </a:xfrm>
        <a:prstGeom prst="rect">
          <a:avLst/>
        </a:prstGeom>
        <a:noFill/>
        <a:ln w="9525" cmpd="sng">
          <a:noFill/>
        </a:ln>
      </xdr:spPr>
    </xdr:pic>
    <xdr:clientData fPrintsWithSheet="0"/>
  </xdr:twoCellAnchor>
  <xdr:twoCellAnchor editAs="oneCell">
    <xdr:from>
      <xdr:col>15</xdr:col>
      <xdr:colOff>714375</xdr:colOff>
      <xdr:row>118</xdr:row>
      <xdr:rowOff>38100</xdr:rowOff>
    </xdr:from>
    <xdr:to>
      <xdr:col>16</xdr:col>
      <xdr:colOff>104775</xdr:colOff>
      <xdr:row>118</xdr:row>
      <xdr:rowOff>190500</xdr:rowOff>
    </xdr:to>
    <xdr:pic macro="[0]!P_1_3_5">
      <xdr:nvPicPr>
        <xdr:cNvPr id="36" name="Obraz 8" descr="pomoc.bmp"/>
        <xdr:cNvPicPr preferRelativeResize="1">
          <a:picLocks noChangeAspect="1"/>
        </xdr:cNvPicPr>
      </xdr:nvPicPr>
      <xdr:blipFill>
        <a:blip r:embed="rId4"/>
        <a:stretch>
          <a:fillRect/>
        </a:stretch>
      </xdr:blipFill>
      <xdr:spPr>
        <a:xfrm>
          <a:off x="8801100" y="38261925"/>
          <a:ext cx="152400" cy="152400"/>
        </a:xfrm>
        <a:prstGeom prst="rect">
          <a:avLst/>
        </a:prstGeom>
        <a:noFill/>
        <a:ln w="9525" cmpd="sng">
          <a:noFill/>
        </a:ln>
      </xdr:spPr>
    </xdr:pic>
    <xdr:clientData fPrintsWithSheet="0"/>
  </xdr:twoCellAnchor>
  <xdr:twoCellAnchor editAs="oneCell">
    <xdr:from>
      <xdr:col>15</xdr:col>
      <xdr:colOff>704850</xdr:colOff>
      <xdr:row>125</xdr:row>
      <xdr:rowOff>28575</xdr:rowOff>
    </xdr:from>
    <xdr:to>
      <xdr:col>16</xdr:col>
      <xdr:colOff>95250</xdr:colOff>
      <xdr:row>125</xdr:row>
      <xdr:rowOff>180975</xdr:rowOff>
    </xdr:to>
    <xdr:pic macro="[0]!P_1_3_6">
      <xdr:nvPicPr>
        <xdr:cNvPr id="37" name="Obraz 8" descr="pomoc.bmp"/>
        <xdr:cNvPicPr preferRelativeResize="1">
          <a:picLocks noChangeAspect="1"/>
        </xdr:cNvPicPr>
      </xdr:nvPicPr>
      <xdr:blipFill>
        <a:blip r:embed="rId4"/>
        <a:stretch>
          <a:fillRect/>
        </a:stretch>
      </xdr:blipFill>
      <xdr:spPr>
        <a:xfrm>
          <a:off x="8791575" y="41319450"/>
          <a:ext cx="152400" cy="152400"/>
        </a:xfrm>
        <a:prstGeom prst="rect">
          <a:avLst/>
        </a:prstGeom>
        <a:noFill/>
        <a:ln w="9525" cmpd="sng">
          <a:noFill/>
        </a:ln>
      </xdr:spPr>
    </xdr:pic>
    <xdr:clientData fPrintsWithSheet="0"/>
  </xdr:twoCellAnchor>
  <xdr:twoCellAnchor editAs="oneCell">
    <xdr:from>
      <xdr:col>15</xdr:col>
      <xdr:colOff>714375</xdr:colOff>
      <xdr:row>190</xdr:row>
      <xdr:rowOff>28575</xdr:rowOff>
    </xdr:from>
    <xdr:to>
      <xdr:col>16</xdr:col>
      <xdr:colOff>104775</xdr:colOff>
      <xdr:row>191</xdr:row>
      <xdr:rowOff>19050</xdr:rowOff>
    </xdr:to>
    <xdr:pic macro="[0]!P_1_4_1">
      <xdr:nvPicPr>
        <xdr:cNvPr id="38" name="Obraz 8" descr="pomoc.bmp"/>
        <xdr:cNvPicPr preferRelativeResize="1">
          <a:picLocks noChangeAspect="1"/>
        </xdr:cNvPicPr>
      </xdr:nvPicPr>
      <xdr:blipFill>
        <a:blip r:embed="rId4"/>
        <a:stretch>
          <a:fillRect/>
        </a:stretch>
      </xdr:blipFill>
      <xdr:spPr>
        <a:xfrm>
          <a:off x="8801100" y="54121050"/>
          <a:ext cx="152400" cy="152400"/>
        </a:xfrm>
        <a:prstGeom prst="rect">
          <a:avLst/>
        </a:prstGeom>
        <a:noFill/>
        <a:ln w="9525" cmpd="sng">
          <a:noFill/>
        </a:ln>
      </xdr:spPr>
    </xdr:pic>
    <xdr:clientData fPrintsWithSheet="0"/>
  </xdr:twoCellAnchor>
  <xdr:twoCellAnchor editAs="oneCell">
    <xdr:from>
      <xdr:col>15</xdr:col>
      <xdr:colOff>723900</xdr:colOff>
      <xdr:row>207</xdr:row>
      <xdr:rowOff>38100</xdr:rowOff>
    </xdr:from>
    <xdr:to>
      <xdr:col>16</xdr:col>
      <xdr:colOff>114300</xdr:colOff>
      <xdr:row>207</xdr:row>
      <xdr:rowOff>190500</xdr:rowOff>
    </xdr:to>
    <xdr:pic macro="[0]!P_1_4_2">
      <xdr:nvPicPr>
        <xdr:cNvPr id="39" name="Obraz 8" descr="pomoc.bmp"/>
        <xdr:cNvPicPr preferRelativeResize="1">
          <a:picLocks noChangeAspect="1"/>
        </xdr:cNvPicPr>
      </xdr:nvPicPr>
      <xdr:blipFill>
        <a:blip r:embed="rId4"/>
        <a:stretch>
          <a:fillRect/>
        </a:stretch>
      </xdr:blipFill>
      <xdr:spPr>
        <a:xfrm>
          <a:off x="8810625" y="58054875"/>
          <a:ext cx="152400" cy="152400"/>
        </a:xfrm>
        <a:prstGeom prst="rect">
          <a:avLst/>
        </a:prstGeom>
        <a:noFill/>
        <a:ln w="9525" cmpd="sng">
          <a:noFill/>
        </a:ln>
      </xdr:spPr>
    </xdr:pic>
    <xdr:clientData fPrintsWithSheet="0"/>
  </xdr:twoCellAnchor>
  <xdr:twoCellAnchor editAs="oneCell">
    <xdr:from>
      <xdr:col>15</xdr:col>
      <xdr:colOff>714375</xdr:colOff>
      <xdr:row>219</xdr:row>
      <xdr:rowOff>47625</xdr:rowOff>
    </xdr:from>
    <xdr:to>
      <xdr:col>16</xdr:col>
      <xdr:colOff>104775</xdr:colOff>
      <xdr:row>219</xdr:row>
      <xdr:rowOff>200025</xdr:rowOff>
    </xdr:to>
    <xdr:pic macro="[0]!P_1_4_3">
      <xdr:nvPicPr>
        <xdr:cNvPr id="40" name="Obraz 8" descr="pomoc.bmp"/>
        <xdr:cNvPicPr preferRelativeResize="1">
          <a:picLocks noChangeAspect="1"/>
        </xdr:cNvPicPr>
      </xdr:nvPicPr>
      <xdr:blipFill>
        <a:blip r:embed="rId4"/>
        <a:stretch>
          <a:fillRect/>
        </a:stretch>
      </xdr:blipFill>
      <xdr:spPr>
        <a:xfrm>
          <a:off x="8801100" y="61093350"/>
          <a:ext cx="152400" cy="152400"/>
        </a:xfrm>
        <a:prstGeom prst="rect">
          <a:avLst/>
        </a:prstGeom>
        <a:noFill/>
        <a:ln w="9525" cmpd="sng">
          <a:noFill/>
        </a:ln>
      </xdr:spPr>
    </xdr:pic>
    <xdr:clientData fPrintsWithSheet="0"/>
  </xdr:twoCellAnchor>
  <xdr:twoCellAnchor editAs="oneCell">
    <xdr:from>
      <xdr:col>15</xdr:col>
      <xdr:colOff>704850</xdr:colOff>
      <xdr:row>237</xdr:row>
      <xdr:rowOff>47625</xdr:rowOff>
    </xdr:from>
    <xdr:to>
      <xdr:col>16</xdr:col>
      <xdr:colOff>95250</xdr:colOff>
      <xdr:row>237</xdr:row>
      <xdr:rowOff>200025</xdr:rowOff>
    </xdr:to>
    <xdr:pic macro="[0]!P_1_4_4">
      <xdr:nvPicPr>
        <xdr:cNvPr id="41" name="Obraz 8" descr="pomoc.bmp"/>
        <xdr:cNvPicPr preferRelativeResize="1">
          <a:picLocks noChangeAspect="1"/>
        </xdr:cNvPicPr>
      </xdr:nvPicPr>
      <xdr:blipFill>
        <a:blip r:embed="rId4"/>
        <a:stretch>
          <a:fillRect/>
        </a:stretch>
      </xdr:blipFill>
      <xdr:spPr>
        <a:xfrm>
          <a:off x="8791575" y="64103250"/>
          <a:ext cx="152400" cy="152400"/>
        </a:xfrm>
        <a:prstGeom prst="rect">
          <a:avLst/>
        </a:prstGeom>
        <a:noFill/>
        <a:ln w="9525" cmpd="sng">
          <a:noFill/>
        </a:ln>
      </xdr:spPr>
    </xdr:pic>
    <xdr:clientData fPrintsWithSheet="0"/>
  </xdr:twoCellAnchor>
  <xdr:twoCellAnchor editAs="oneCell">
    <xdr:from>
      <xdr:col>15</xdr:col>
      <xdr:colOff>714375</xdr:colOff>
      <xdr:row>247</xdr:row>
      <xdr:rowOff>28575</xdr:rowOff>
    </xdr:from>
    <xdr:to>
      <xdr:col>16</xdr:col>
      <xdr:colOff>104775</xdr:colOff>
      <xdr:row>247</xdr:row>
      <xdr:rowOff>180975</xdr:rowOff>
    </xdr:to>
    <xdr:pic macro="[0]!P_1_4_5">
      <xdr:nvPicPr>
        <xdr:cNvPr id="42" name="Obraz 8" descr="pomoc.bmp"/>
        <xdr:cNvPicPr preferRelativeResize="1">
          <a:picLocks noChangeAspect="1"/>
        </xdr:cNvPicPr>
      </xdr:nvPicPr>
      <xdr:blipFill>
        <a:blip r:embed="rId4"/>
        <a:stretch>
          <a:fillRect/>
        </a:stretch>
      </xdr:blipFill>
      <xdr:spPr>
        <a:xfrm>
          <a:off x="8801100" y="68799075"/>
          <a:ext cx="152400" cy="152400"/>
        </a:xfrm>
        <a:prstGeom prst="rect">
          <a:avLst/>
        </a:prstGeom>
        <a:noFill/>
        <a:ln w="9525" cmpd="sng">
          <a:noFill/>
        </a:ln>
      </xdr:spPr>
    </xdr:pic>
    <xdr:clientData fPrintsWithSheet="0"/>
  </xdr:twoCellAnchor>
  <xdr:twoCellAnchor editAs="oneCell">
    <xdr:from>
      <xdr:col>15</xdr:col>
      <xdr:colOff>723900</xdr:colOff>
      <xdr:row>249</xdr:row>
      <xdr:rowOff>47625</xdr:rowOff>
    </xdr:from>
    <xdr:to>
      <xdr:col>16</xdr:col>
      <xdr:colOff>114300</xdr:colOff>
      <xdr:row>249</xdr:row>
      <xdr:rowOff>200025</xdr:rowOff>
    </xdr:to>
    <xdr:pic macro="[0]!P_1_4_6">
      <xdr:nvPicPr>
        <xdr:cNvPr id="43" name="Obraz 8" descr="pomoc.bmp"/>
        <xdr:cNvPicPr preferRelativeResize="1">
          <a:picLocks noChangeAspect="1"/>
        </xdr:cNvPicPr>
      </xdr:nvPicPr>
      <xdr:blipFill>
        <a:blip r:embed="rId4"/>
        <a:stretch>
          <a:fillRect/>
        </a:stretch>
      </xdr:blipFill>
      <xdr:spPr>
        <a:xfrm>
          <a:off x="8810625" y="69580125"/>
          <a:ext cx="152400" cy="152400"/>
        </a:xfrm>
        <a:prstGeom prst="rect">
          <a:avLst/>
        </a:prstGeom>
        <a:noFill/>
        <a:ln w="9525" cmpd="sng">
          <a:noFill/>
        </a:ln>
      </xdr:spPr>
    </xdr:pic>
    <xdr:clientData fPrintsWithSheet="0"/>
  </xdr:twoCellAnchor>
  <xdr:twoCellAnchor editAs="oneCell">
    <xdr:from>
      <xdr:col>15</xdr:col>
      <xdr:colOff>733425</xdr:colOff>
      <xdr:row>250</xdr:row>
      <xdr:rowOff>38100</xdr:rowOff>
    </xdr:from>
    <xdr:to>
      <xdr:col>16</xdr:col>
      <xdr:colOff>123825</xdr:colOff>
      <xdr:row>250</xdr:row>
      <xdr:rowOff>190500</xdr:rowOff>
    </xdr:to>
    <xdr:pic macro="[0]!P_1_4_7">
      <xdr:nvPicPr>
        <xdr:cNvPr id="44" name="Obraz 8" descr="pomoc.bmp"/>
        <xdr:cNvPicPr preferRelativeResize="1">
          <a:picLocks noChangeAspect="1"/>
        </xdr:cNvPicPr>
      </xdr:nvPicPr>
      <xdr:blipFill>
        <a:blip r:embed="rId4"/>
        <a:stretch>
          <a:fillRect/>
        </a:stretch>
      </xdr:blipFill>
      <xdr:spPr>
        <a:xfrm>
          <a:off x="8820150" y="69865875"/>
          <a:ext cx="152400" cy="152400"/>
        </a:xfrm>
        <a:prstGeom prst="rect">
          <a:avLst/>
        </a:prstGeom>
        <a:noFill/>
        <a:ln w="9525" cmpd="sng">
          <a:noFill/>
        </a:ln>
      </xdr:spPr>
    </xdr:pic>
    <xdr:clientData fPrintsWithSheet="0"/>
  </xdr:twoCellAnchor>
  <xdr:twoCellAnchor editAs="oneCell">
    <xdr:from>
      <xdr:col>15</xdr:col>
      <xdr:colOff>723900</xdr:colOff>
      <xdr:row>252</xdr:row>
      <xdr:rowOff>38100</xdr:rowOff>
    </xdr:from>
    <xdr:to>
      <xdr:col>16</xdr:col>
      <xdr:colOff>114300</xdr:colOff>
      <xdr:row>252</xdr:row>
      <xdr:rowOff>190500</xdr:rowOff>
    </xdr:to>
    <xdr:pic macro="[0]!P_1_5">
      <xdr:nvPicPr>
        <xdr:cNvPr id="45" name="Obraz 8" descr="pomoc.bmp"/>
        <xdr:cNvPicPr preferRelativeResize="1">
          <a:picLocks noChangeAspect="1"/>
        </xdr:cNvPicPr>
      </xdr:nvPicPr>
      <xdr:blipFill>
        <a:blip r:embed="rId4"/>
        <a:stretch>
          <a:fillRect/>
        </a:stretch>
      </xdr:blipFill>
      <xdr:spPr>
        <a:xfrm>
          <a:off x="8810625" y="70627875"/>
          <a:ext cx="152400" cy="152400"/>
        </a:xfrm>
        <a:prstGeom prst="rect">
          <a:avLst/>
        </a:prstGeom>
        <a:noFill/>
        <a:ln w="9525" cmpd="sng">
          <a:noFill/>
        </a:ln>
      </xdr:spPr>
    </xdr:pic>
    <xdr:clientData fPrintsWithSheet="0"/>
  </xdr:twoCellAnchor>
  <xdr:twoCellAnchor editAs="oneCell">
    <xdr:from>
      <xdr:col>15</xdr:col>
      <xdr:colOff>723900</xdr:colOff>
      <xdr:row>258</xdr:row>
      <xdr:rowOff>38100</xdr:rowOff>
    </xdr:from>
    <xdr:to>
      <xdr:col>16</xdr:col>
      <xdr:colOff>114300</xdr:colOff>
      <xdr:row>258</xdr:row>
      <xdr:rowOff>190500</xdr:rowOff>
    </xdr:to>
    <xdr:pic macro="[0]!P_1_6">
      <xdr:nvPicPr>
        <xdr:cNvPr id="46" name="Obraz 8" descr="pomoc.bmp"/>
        <xdr:cNvPicPr preferRelativeResize="1">
          <a:picLocks noChangeAspect="1"/>
        </xdr:cNvPicPr>
      </xdr:nvPicPr>
      <xdr:blipFill>
        <a:blip r:embed="rId4"/>
        <a:stretch>
          <a:fillRect/>
        </a:stretch>
      </xdr:blipFill>
      <xdr:spPr>
        <a:xfrm>
          <a:off x="8810625" y="72980550"/>
          <a:ext cx="152400" cy="152400"/>
        </a:xfrm>
        <a:prstGeom prst="rect">
          <a:avLst/>
        </a:prstGeom>
        <a:noFill/>
        <a:ln w="9525" cmpd="sng">
          <a:noFill/>
        </a:ln>
      </xdr:spPr>
    </xdr:pic>
    <xdr:clientData fPrintsWithSheet="0"/>
  </xdr:twoCellAnchor>
  <xdr:twoCellAnchor editAs="oneCell">
    <xdr:from>
      <xdr:col>15</xdr:col>
      <xdr:colOff>723900</xdr:colOff>
      <xdr:row>267</xdr:row>
      <xdr:rowOff>76200</xdr:rowOff>
    </xdr:from>
    <xdr:to>
      <xdr:col>16</xdr:col>
      <xdr:colOff>114300</xdr:colOff>
      <xdr:row>267</xdr:row>
      <xdr:rowOff>228600</xdr:rowOff>
    </xdr:to>
    <xdr:pic macro="[0]!P_1_7">
      <xdr:nvPicPr>
        <xdr:cNvPr id="47" name="Obraz 8" descr="pomoc.bmp"/>
        <xdr:cNvPicPr preferRelativeResize="1">
          <a:picLocks noChangeAspect="1"/>
        </xdr:cNvPicPr>
      </xdr:nvPicPr>
      <xdr:blipFill>
        <a:blip r:embed="rId4"/>
        <a:stretch>
          <a:fillRect/>
        </a:stretch>
      </xdr:blipFill>
      <xdr:spPr>
        <a:xfrm>
          <a:off x="8810625" y="76828650"/>
          <a:ext cx="152400" cy="152400"/>
        </a:xfrm>
        <a:prstGeom prst="rect">
          <a:avLst/>
        </a:prstGeom>
        <a:noFill/>
        <a:ln w="9525" cmpd="sng">
          <a:noFill/>
        </a:ln>
      </xdr:spPr>
    </xdr:pic>
    <xdr:clientData fPrintsWithSheet="0"/>
  </xdr:twoCellAnchor>
  <xdr:twoCellAnchor editAs="oneCell">
    <xdr:from>
      <xdr:col>15</xdr:col>
      <xdr:colOff>704850</xdr:colOff>
      <xdr:row>289</xdr:row>
      <xdr:rowOff>38100</xdr:rowOff>
    </xdr:from>
    <xdr:to>
      <xdr:col>16</xdr:col>
      <xdr:colOff>95250</xdr:colOff>
      <xdr:row>289</xdr:row>
      <xdr:rowOff>190500</xdr:rowOff>
    </xdr:to>
    <xdr:pic macro="[0]!P_1_8">
      <xdr:nvPicPr>
        <xdr:cNvPr id="48" name="Obraz 8" descr="pomoc.bmp"/>
        <xdr:cNvPicPr preferRelativeResize="1">
          <a:picLocks noChangeAspect="1"/>
        </xdr:cNvPicPr>
      </xdr:nvPicPr>
      <xdr:blipFill>
        <a:blip r:embed="rId4"/>
        <a:stretch>
          <a:fillRect/>
        </a:stretch>
      </xdr:blipFill>
      <xdr:spPr>
        <a:xfrm>
          <a:off x="8791575" y="85705950"/>
          <a:ext cx="152400" cy="152400"/>
        </a:xfrm>
        <a:prstGeom prst="rect">
          <a:avLst/>
        </a:prstGeom>
        <a:noFill/>
        <a:ln w="9525" cmpd="sng">
          <a:noFill/>
        </a:ln>
      </xdr:spPr>
    </xdr:pic>
    <xdr:clientData fPrintsWithSheet="0"/>
  </xdr:twoCellAnchor>
  <xdr:twoCellAnchor editAs="oneCell">
    <xdr:from>
      <xdr:col>15</xdr:col>
      <xdr:colOff>714375</xdr:colOff>
      <xdr:row>4</xdr:row>
      <xdr:rowOff>38100</xdr:rowOff>
    </xdr:from>
    <xdr:to>
      <xdr:col>16</xdr:col>
      <xdr:colOff>104775</xdr:colOff>
      <xdr:row>4</xdr:row>
      <xdr:rowOff>190500</xdr:rowOff>
    </xdr:to>
    <xdr:pic macro="[0]!P_1_Wprowadzenie">
      <xdr:nvPicPr>
        <xdr:cNvPr id="49" name="Obraz 8" descr="pomoc.bmp"/>
        <xdr:cNvPicPr preferRelativeResize="1">
          <a:picLocks noChangeAspect="1"/>
        </xdr:cNvPicPr>
      </xdr:nvPicPr>
      <xdr:blipFill>
        <a:blip r:embed="rId4"/>
        <a:stretch>
          <a:fillRect/>
        </a:stretch>
      </xdr:blipFill>
      <xdr:spPr>
        <a:xfrm>
          <a:off x="8801100" y="1238250"/>
          <a:ext cx="152400" cy="152400"/>
        </a:xfrm>
        <a:prstGeom prst="rect">
          <a:avLst/>
        </a:prstGeom>
        <a:noFill/>
        <a:ln w="9525" cmpd="sng">
          <a:noFill/>
        </a:ln>
      </xdr:spPr>
    </xdr:pic>
    <xdr:clientData fPrintsWithSheet="0"/>
  </xdr:twoCellAnchor>
  <xdr:twoCellAnchor editAs="oneCell">
    <xdr:from>
      <xdr:col>15</xdr:col>
      <xdr:colOff>742950</xdr:colOff>
      <xdr:row>7</xdr:row>
      <xdr:rowOff>28575</xdr:rowOff>
    </xdr:from>
    <xdr:to>
      <xdr:col>17</xdr:col>
      <xdr:colOff>0</xdr:colOff>
      <xdr:row>7</xdr:row>
      <xdr:rowOff>180975</xdr:rowOff>
    </xdr:to>
    <xdr:pic macro="[0]!P_1_1_1_1">
      <xdr:nvPicPr>
        <xdr:cNvPr id="50" name="Obraz 8" descr="pomoc.bmp"/>
        <xdr:cNvPicPr preferRelativeResize="1">
          <a:picLocks noChangeAspect="1"/>
        </xdr:cNvPicPr>
      </xdr:nvPicPr>
      <xdr:blipFill>
        <a:blip r:embed="rId4"/>
        <a:stretch>
          <a:fillRect/>
        </a:stretch>
      </xdr:blipFill>
      <xdr:spPr>
        <a:xfrm>
          <a:off x="8829675" y="2609850"/>
          <a:ext cx="152400" cy="1524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57150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219075" y="180975"/>
          <a:ext cx="8801100" cy="685800"/>
        </a:xfrm>
        <a:prstGeom prst="rect">
          <a:avLst/>
        </a:prstGeom>
        <a:noFill/>
        <a:ln w="6350" cmpd="sng">
          <a:solidFill>
            <a:srgbClr val="000000"/>
          </a:solidFill>
          <a:headEnd type="none"/>
          <a:tailEnd type="none"/>
        </a:ln>
      </xdr:spPr>
    </xdr:pic>
    <xdr:clientData/>
  </xdr:twoCellAnchor>
  <xdr:twoCellAnchor editAs="oneCell">
    <xdr:from>
      <xdr:col>2</xdr:col>
      <xdr:colOff>28575</xdr:colOff>
      <xdr:row>1</xdr:row>
      <xdr:rowOff>28575</xdr:rowOff>
    </xdr:from>
    <xdr:to>
      <xdr:col>3</xdr:col>
      <xdr:colOff>295275</xdr:colOff>
      <xdr:row>1</xdr:row>
      <xdr:rowOff>695325</xdr:rowOff>
    </xdr:to>
    <xdr:pic>
      <xdr:nvPicPr>
        <xdr:cNvPr id="2" name="Picture 6"/>
        <xdr:cNvPicPr preferRelativeResize="1">
          <a:picLocks noChangeAspect="1"/>
        </xdr:cNvPicPr>
      </xdr:nvPicPr>
      <xdr:blipFill>
        <a:blip r:embed="rId2"/>
        <a:stretch>
          <a:fillRect/>
        </a:stretch>
      </xdr:blipFill>
      <xdr:spPr>
        <a:xfrm>
          <a:off x="295275" y="190500"/>
          <a:ext cx="87630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8048625" y="190500"/>
          <a:ext cx="93345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7724775" cy="685800"/>
        </a:xfrm>
        <a:prstGeom prst="rect">
          <a:avLst/>
        </a:prstGeom>
        <a:noFill/>
        <a:ln w="6350" cmpd="sng">
          <a:solidFill>
            <a:srgbClr val="000000"/>
          </a:solidFill>
          <a:headEnd type="none"/>
          <a:tailEnd type="none"/>
        </a:ln>
      </xdr:spPr>
    </xdr:pic>
    <xdr:clientData/>
  </xdr:twoCellAnchor>
  <xdr:twoCellAnchor editAs="oneCell">
    <xdr:from>
      <xdr:col>1</xdr:col>
      <xdr:colOff>123825</xdr:colOff>
      <xdr:row>1</xdr:row>
      <xdr:rowOff>38100</xdr:rowOff>
    </xdr:from>
    <xdr:to>
      <xdr:col>3</xdr:col>
      <xdr:colOff>266700</xdr:colOff>
      <xdr:row>1</xdr:row>
      <xdr:rowOff>666750</xdr:rowOff>
    </xdr:to>
    <xdr:pic>
      <xdr:nvPicPr>
        <xdr:cNvPr id="2" name="Picture 6"/>
        <xdr:cNvPicPr preferRelativeResize="1">
          <a:picLocks noChangeAspect="1"/>
        </xdr:cNvPicPr>
      </xdr:nvPicPr>
      <xdr:blipFill>
        <a:blip r:embed="rId2"/>
        <a:stretch>
          <a:fillRect/>
        </a:stretch>
      </xdr:blipFill>
      <xdr:spPr>
        <a:xfrm>
          <a:off x="180975" y="200025"/>
          <a:ext cx="838200" cy="6286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7038975" y="190500"/>
          <a:ext cx="666750" cy="6667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editAs="oneCell">
    <xdr:from>
      <xdr:col>15</xdr:col>
      <xdr:colOff>495300</xdr:colOff>
      <xdr:row>3</xdr:row>
      <xdr:rowOff>57150</xdr:rowOff>
    </xdr:from>
    <xdr:to>
      <xdr:col>16</xdr:col>
      <xdr:colOff>114300</xdr:colOff>
      <xdr:row>3</xdr:row>
      <xdr:rowOff>209550</xdr:rowOff>
    </xdr:to>
    <xdr:pic macro="[0]!P_2">
      <xdr:nvPicPr>
        <xdr:cNvPr id="6" name="Obraz 8" descr="pomoc.bmp"/>
        <xdr:cNvPicPr preferRelativeResize="1">
          <a:picLocks noChangeAspect="1"/>
        </xdr:cNvPicPr>
      </xdr:nvPicPr>
      <xdr:blipFill>
        <a:blip r:embed="rId4"/>
        <a:stretch>
          <a:fillRect/>
        </a:stretch>
      </xdr:blipFill>
      <xdr:spPr>
        <a:xfrm>
          <a:off x="7648575" y="981075"/>
          <a:ext cx="152400" cy="152400"/>
        </a:xfrm>
        <a:prstGeom prst="rect">
          <a:avLst/>
        </a:prstGeom>
        <a:noFill/>
        <a:ln w="9525" cmpd="sng">
          <a:noFill/>
        </a:ln>
      </xdr:spPr>
    </xdr:pic>
    <xdr:clientData fPrintsWithSheet="0"/>
  </xdr:twoCellAnchor>
  <xdr:twoCellAnchor editAs="oneCell">
    <xdr:from>
      <xdr:col>15</xdr:col>
      <xdr:colOff>495300</xdr:colOff>
      <xdr:row>11</xdr:row>
      <xdr:rowOff>28575</xdr:rowOff>
    </xdr:from>
    <xdr:to>
      <xdr:col>16</xdr:col>
      <xdr:colOff>114300</xdr:colOff>
      <xdr:row>11</xdr:row>
      <xdr:rowOff>180975</xdr:rowOff>
    </xdr:to>
    <xdr:pic macro="[0]!P_2_2_2">
      <xdr:nvPicPr>
        <xdr:cNvPr id="7" name="Obraz 9" descr="pomoc.bmp"/>
        <xdr:cNvPicPr preferRelativeResize="1">
          <a:picLocks noChangeAspect="1"/>
        </xdr:cNvPicPr>
      </xdr:nvPicPr>
      <xdr:blipFill>
        <a:blip r:embed="rId4"/>
        <a:stretch>
          <a:fillRect/>
        </a:stretch>
      </xdr:blipFill>
      <xdr:spPr>
        <a:xfrm>
          <a:off x="7648575" y="2647950"/>
          <a:ext cx="152400" cy="152400"/>
        </a:xfrm>
        <a:prstGeom prst="rect">
          <a:avLst/>
        </a:prstGeom>
        <a:noFill/>
        <a:ln w="9525" cmpd="sng">
          <a:noFill/>
        </a:ln>
      </xdr:spPr>
    </xdr:pic>
    <xdr:clientData fPrintsWithSheet="0"/>
  </xdr:twoCellAnchor>
  <xdr:twoCellAnchor editAs="oneCell">
    <xdr:from>
      <xdr:col>15</xdr:col>
      <xdr:colOff>495300</xdr:colOff>
      <xdr:row>27</xdr:row>
      <xdr:rowOff>38100</xdr:rowOff>
    </xdr:from>
    <xdr:to>
      <xdr:col>16</xdr:col>
      <xdr:colOff>114300</xdr:colOff>
      <xdr:row>27</xdr:row>
      <xdr:rowOff>190500</xdr:rowOff>
    </xdr:to>
    <xdr:pic macro="[0]!P_2_2_3">
      <xdr:nvPicPr>
        <xdr:cNvPr id="8" name="Obraz 10" descr="pomoc.bmp"/>
        <xdr:cNvPicPr preferRelativeResize="1">
          <a:picLocks noChangeAspect="1"/>
        </xdr:cNvPicPr>
      </xdr:nvPicPr>
      <xdr:blipFill>
        <a:blip r:embed="rId4"/>
        <a:stretch>
          <a:fillRect/>
        </a:stretch>
      </xdr:blipFill>
      <xdr:spPr>
        <a:xfrm>
          <a:off x="7648575" y="4124325"/>
          <a:ext cx="152400" cy="152400"/>
        </a:xfrm>
        <a:prstGeom prst="rect">
          <a:avLst/>
        </a:prstGeom>
        <a:noFill/>
        <a:ln w="9525" cmpd="sng">
          <a:noFill/>
        </a:ln>
      </xdr:spPr>
    </xdr:pic>
    <xdr:clientData fPrintsWithSheet="0"/>
  </xdr:twoCellAnchor>
  <xdr:twoCellAnchor editAs="oneCell">
    <xdr:from>
      <xdr:col>15</xdr:col>
      <xdr:colOff>485775</xdr:colOff>
      <xdr:row>35</xdr:row>
      <xdr:rowOff>47625</xdr:rowOff>
    </xdr:from>
    <xdr:to>
      <xdr:col>16</xdr:col>
      <xdr:colOff>104775</xdr:colOff>
      <xdr:row>35</xdr:row>
      <xdr:rowOff>200025</xdr:rowOff>
    </xdr:to>
    <xdr:pic macro="[0]!P_2_2_4">
      <xdr:nvPicPr>
        <xdr:cNvPr id="9" name="Obraz 11" descr="pomoc.bmp"/>
        <xdr:cNvPicPr preferRelativeResize="1">
          <a:picLocks noChangeAspect="1"/>
        </xdr:cNvPicPr>
      </xdr:nvPicPr>
      <xdr:blipFill>
        <a:blip r:embed="rId4"/>
        <a:stretch>
          <a:fillRect/>
        </a:stretch>
      </xdr:blipFill>
      <xdr:spPr>
        <a:xfrm>
          <a:off x="7639050" y="5133975"/>
          <a:ext cx="152400" cy="152400"/>
        </a:xfrm>
        <a:prstGeom prst="rect">
          <a:avLst/>
        </a:prstGeom>
        <a:noFill/>
        <a:ln w="9525" cmpd="sng">
          <a:noFill/>
        </a:ln>
      </xdr:spPr>
    </xdr:pic>
    <xdr:clientData fPrintsWithSheet="0"/>
  </xdr:twoCellAnchor>
  <xdr:twoCellAnchor editAs="oneCell">
    <xdr:from>
      <xdr:col>15</xdr:col>
      <xdr:colOff>485775</xdr:colOff>
      <xdr:row>47</xdr:row>
      <xdr:rowOff>38100</xdr:rowOff>
    </xdr:from>
    <xdr:to>
      <xdr:col>16</xdr:col>
      <xdr:colOff>104775</xdr:colOff>
      <xdr:row>47</xdr:row>
      <xdr:rowOff>190500</xdr:rowOff>
    </xdr:to>
    <xdr:pic macro="[0]!P_2_2_5">
      <xdr:nvPicPr>
        <xdr:cNvPr id="10" name="Obraz 12" descr="pomoc.bmp"/>
        <xdr:cNvPicPr preferRelativeResize="1">
          <a:picLocks noChangeAspect="1"/>
        </xdr:cNvPicPr>
      </xdr:nvPicPr>
      <xdr:blipFill>
        <a:blip r:embed="rId4"/>
        <a:stretch>
          <a:fillRect/>
        </a:stretch>
      </xdr:blipFill>
      <xdr:spPr>
        <a:xfrm>
          <a:off x="7639050" y="7086600"/>
          <a:ext cx="152400" cy="1524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95250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66675" y="180975"/>
          <a:ext cx="8686800" cy="685800"/>
        </a:xfrm>
        <a:prstGeom prst="rect">
          <a:avLst/>
        </a:prstGeom>
        <a:noFill/>
        <a:ln w="6350" cmpd="sng">
          <a:solidFill>
            <a:srgbClr val="000000"/>
          </a:solidFill>
          <a:headEnd type="none"/>
          <a:tailEnd type="none"/>
        </a:ln>
      </xdr:spPr>
    </xdr:pic>
    <xdr:clientData/>
  </xdr:twoCellAnchor>
  <xdr:twoCellAnchor editAs="oneCell">
    <xdr:from>
      <xdr:col>1</xdr:col>
      <xdr:colOff>76200</xdr:colOff>
      <xdr:row>1</xdr:row>
      <xdr:rowOff>47625</xdr:rowOff>
    </xdr:from>
    <xdr:to>
      <xdr:col>3</xdr:col>
      <xdr:colOff>95250</xdr:colOff>
      <xdr:row>1</xdr:row>
      <xdr:rowOff>676275</xdr:rowOff>
    </xdr:to>
    <xdr:pic>
      <xdr:nvPicPr>
        <xdr:cNvPr id="2" name="Picture 6"/>
        <xdr:cNvPicPr preferRelativeResize="1">
          <a:picLocks noChangeAspect="1"/>
        </xdr:cNvPicPr>
      </xdr:nvPicPr>
      <xdr:blipFill>
        <a:blip r:embed="rId2"/>
        <a:stretch>
          <a:fillRect/>
        </a:stretch>
      </xdr:blipFill>
      <xdr:spPr>
        <a:xfrm>
          <a:off x="123825" y="209550"/>
          <a:ext cx="704850"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twoCellAnchor>
    <xdr:from>
      <xdr:col>15</xdr:col>
      <xdr:colOff>38100</xdr:colOff>
      <xdr:row>1</xdr:row>
      <xdr:rowOff>47625</xdr:rowOff>
    </xdr:from>
    <xdr:to>
      <xdr:col>16</xdr:col>
      <xdr:colOff>85725</xdr:colOff>
      <xdr:row>1</xdr:row>
      <xdr:rowOff>676275</xdr:rowOff>
    </xdr:to>
    <xdr:pic>
      <xdr:nvPicPr>
        <xdr:cNvPr id="4" name="Picture 17"/>
        <xdr:cNvPicPr preferRelativeResize="1">
          <a:picLocks noChangeAspect="1"/>
        </xdr:cNvPicPr>
      </xdr:nvPicPr>
      <xdr:blipFill>
        <a:blip r:embed="rId3"/>
        <a:stretch>
          <a:fillRect/>
        </a:stretch>
      </xdr:blipFill>
      <xdr:spPr>
        <a:xfrm>
          <a:off x="8086725" y="209550"/>
          <a:ext cx="657225"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53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161925</xdr:colOff>
      <xdr:row>1</xdr:row>
      <xdr:rowOff>723900</xdr:rowOff>
    </xdr:to>
    <xdr:pic>
      <xdr:nvPicPr>
        <xdr:cNvPr id="2" name="Picture 6"/>
        <xdr:cNvPicPr preferRelativeResize="1">
          <a:picLocks noChangeAspect="1"/>
        </xdr:cNvPicPr>
      </xdr:nvPicPr>
      <xdr:blipFill>
        <a:blip r:embed="rId2"/>
        <a:stretch>
          <a:fillRect/>
        </a:stretch>
      </xdr:blipFill>
      <xdr:spPr>
        <a:xfrm>
          <a:off x="457200" y="228600"/>
          <a:ext cx="647700" cy="657225"/>
        </a:xfrm>
        <a:prstGeom prst="rect">
          <a:avLst/>
        </a:prstGeom>
        <a:noFill/>
        <a:ln w="9525" cmpd="sng">
          <a:noFill/>
        </a:ln>
      </xdr:spPr>
    </xdr:pic>
    <xdr:clientData/>
  </xdr:twoCellAnchor>
  <xdr:twoCellAnchor>
    <xdr:from>
      <xdr:col>13</xdr:col>
      <xdr:colOff>619125</xdr:colOff>
      <xdr:row>1</xdr:row>
      <xdr:rowOff>38100</xdr:rowOff>
    </xdr:from>
    <xdr:to>
      <xdr:col>15</xdr:col>
      <xdr:colOff>28575</xdr:colOff>
      <xdr:row>1</xdr:row>
      <xdr:rowOff>704850</xdr:rowOff>
    </xdr:to>
    <xdr:pic>
      <xdr:nvPicPr>
        <xdr:cNvPr id="3" name="Picture 17"/>
        <xdr:cNvPicPr preferRelativeResize="1">
          <a:picLocks noChangeAspect="1"/>
        </xdr:cNvPicPr>
      </xdr:nvPicPr>
      <xdr:blipFill>
        <a:blip r:embed="rId3"/>
        <a:stretch>
          <a:fillRect/>
        </a:stretch>
      </xdr:blipFill>
      <xdr:spPr>
        <a:xfrm>
          <a:off x="8029575" y="200025"/>
          <a:ext cx="685800" cy="666750"/>
        </a:xfrm>
        <a:prstGeom prst="rect">
          <a:avLst/>
        </a:prstGeom>
        <a:noFill/>
        <a:ln w="9525" cmpd="sng">
          <a:noFill/>
        </a:ln>
      </xdr:spPr>
    </xdr:pic>
    <xdr:clientData/>
  </xdr:twoCellAnchor>
  <xdr:twoCellAnchor>
    <xdr:from>
      <xdr:col>3</xdr:col>
      <xdr:colOff>219075</xdr:colOff>
      <xdr:row>1</xdr:row>
      <xdr:rowOff>95250</xdr:rowOff>
    </xdr:from>
    <xdr:to>
      <xdr:col>13</xdr:col>
      <xdr:colOff>457200</xdr:colOff>
      <xdr:row>1</xdr:row>
      <xdr:rowOff>666750</xdr:rowOff>
    </xdr:to>
    <xdr:grpSp>
      <xdr:nvGrpSpPr>
        <xdr:cNvPr id="4" name="Group 4"/>
        <xdr:cNvGrpSpPr>
          <a:grpSpLocks noChangeAspect="1"/>
        </xdr:cNvGrpSpPr>
      </xdr:nvGrpSpPr>
      <xdr:grpSpPr>
        <a:xfrm>
          <a:off x="1162050" y="257175"/>
          <a:ext cx="6705600" cy="57150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Rectangle 5"/>
          <xdr:cNvSpPr>
            <a:spLocks/>
          </xdr:cNvSpPr>
        </xdr:nvSpPr>
        <xdr:spPr>
          <a:xfrm>
            <a:off x="226" y="26"/>
            <a:ext cx="645"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35"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1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14</xdr:col>
      <xdr:colOff>533400</xdr:colOff>
      <xdr:row>2</xdr:row>
      <xdr:rowOff>76200</xdr:rowOff>
    </xdr:from>
    <xdr:to>
      <xdr:col>15</xdr:col>
      <xdr:colOff>47625</xdr:colOff>
      <xdr:row>2</xdr:row>
      <xdr:rowOff>228600</xdr:rowOff>
    </xdr:to>
    <xdr:pic macro="[0]!P_4">
      <xdr:nvPicPr>
        <xdr:cNvPr id="12" name="Obraz 8" descr="pomoc.bmp"/>
        <xdr:cNvPicPr preferRelativeResize="1">
          <a:picLocks noChangeAspect="1"/>
        </xdr:cNvPicPr>
      </xdr:nvPicPr>
      <xdr:blipFill>
        <a:blip r:embed="rId4"/>
        <a:stretch>
          <a:fillRect/>
        </a:stretch>
      </xdr:blipFill>
      <xdr:spPr>
        <a:xfrm>
          <a:off x="8582025" y="1000125"/>
          <a:ext cx="152400" cy="1524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24850" cy="733425"/>
        </a:xfrm>
        <a:prstGeom prst="rect">
          <a:avLst/>
        </a:prstGeom>
        <a:noFill/>
        <a:ln w="6350" cmpd="sng">
          <a:solidFill>
            <a:srgbClr val="000000"/>
          </a:solidFill>
          <a:headEnd type="none"/>
          <a:tailEnd type="none"/>
        </a:ln>
      </xdr:spPr>
    </xdr:pic>
    <xdr:clientData/>
  </xdr:twoCellAnchor>
  <xdr:twoCellAnchor editAs="oneCell">
    <xdr:from>
      <xdr:col>1</xdr:col>
      <xdr:colOff>38100</xdr:colOff>
      <xdr:row>1</xdr:row>
      <xdr:rowOff>66675</xdr:rowOff>
    </xdr:from>
    <xdr:to>
      <xdr:col>3</xdr:col>
      <xdr:colOff>295275</xdr:colOff>
      <xdr:row>1</xdr:row>
      <xdr:rowOff>723900</xdr:rowOff>
    </xdr:to>
    <xdr:pic>
      <xdr:nvPicPr>
        <xdr:cNvPr id="2" name="Picture 6"/>
        <xdr:cNvPicPr preferRelativeResize="1">
          <a:picLocks noChangeAspect="1"/>
        </xdr:cNvPicPr>
      </xdr:nvPicPr>
      <xdr:blipFill>
        <a:blip r:embed="rId2"/>
        <a:stretch>
          <a:fillRect/>
        </a:stretch>
      </xdr:blipFill>
      <xdr:spPr>
        <a:xfrm>
          <a:off x="428625" y="228600"/>
          <a:ext cx="742950" cy="657225"/>
        </a:xfrm>
        <a:prstGeom prst="rect">
          <a:avLst/>
        </a:prstGeom>
        <a:noFill/>
        <a:ln w="9525" cmpd="sng">
          <a:noFill/>
        </a:ln>
      </xdr:spPr>
    </xdr:pic>
    <xdr:clientData/>
  </xdr:twoCellAnchor>
  <xdr:twoCellAnchor>
    <xdr:from>
      <xdr:col>14</xdr:col>
      <xdr:colOff>19050</xdr:colOff>
      <xdr:row>1</xdr:row>
      <xdr:rowOff>47625</xdr:rowOff>
    </xdr:from>
    <xdr:to>
      <xdr:col>15</xdr:col>
      <xdr:colOff>57150</xdr:colOff>
      <xdr:row>1</xdr:row>
      <xdr:rowOff>714375</xdr:rowOff>
    </xdr:to>
    <xdr:pic>
      <xdr:nvPicPr>
        <xdr:cNvPr id="3" name="Picture 17"/>
        <xdr:cNvPicPr preferRelativeResize="1">
          <a:picLocks noChangeAspect="1"/>
        </xdr:cNvPicPr>
      </xdr:nvPicPr>
      <xdr:blipFill>
        <a:blip r:embed="rId3"/>
        <a:stretch>
          <a:fillRect/>
        </a:stretch>
      </xdr:blipFill>
      <xdr:spPr>
        <a:xfrm>
          <a:off x="8039100" y="209550"/>
          <a:ext cx="676275" cy="666750"/>
        </a:xfrm>
        <a:prstGeom prst="rect">
          <a:avLst/>
        </a:prstGeom>
        <a:noFill/>
        <a:ln w="9525" cmpd="sng">
          <a:noFill/>
        </a:ln>
      </xdr:spPr>
    </xdr:pic>
    <xdr:clientData/>
  </xdr:twoCellAnchor>
  <xdr:twoCellAnchor>
    <xdr:from>
      <xdr:col>3</xdr:col>
      <xdr:colOff>314325</xdr:colOff>
      <xdr:row>1</xdr:row>
      <xdr:rowOff>95250</xdr:rowOff>
    </xdr:from>
    <xdr:to>
      <xdr:col>13</xdr:col>
      <xdr:colOff>628650</xdr:colOff>
      <xdr:row>1</xdr:row>
      <xdr:rowOff>666750</xdr:rowOff>
    </xdr:to>
    <xdr:grpSp>
      <xdr:nvGrpSpPr>
        <xdr:cNvPr id="4" name="Group 1"/>
        <xdr:cNvGrpSpPr>
          <a:grpSpLocks noChangeAspect="1"/>
        </xdr:cNvGrpSpPr>
      </xdr:nvGrpSpPr>
      <xdr:grpSpPr>
        <a:xfrm>
          <a:off x="1190625" y="257175"/>
          <a:ext cx="6819900" cy="571500"/>
          <a:chOff x="202" y="26"/>
          <a:chExt cx="734" cy="60"/>
        </a:xfrm>
        <a:solidFill>
          <a:srgbClr val="FFFFFF"/>
        </a:solidFill>
      </xdr:grpSpPr>
      <xdr:sp>
        <xdr:nvSpPr>
          <xdr:cNvPr id="5" name="AutoShape 2"/>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Rectangle 3"/>
          <xdr:cNvSpPr>
            <a:spLocks/>
          </xdr:cNvSpPr>
        </xdr:nvSpPr>
        <xdr:spPr>
          <a:xfrm>
            <a:off x="226" y="26"/>
            <a:ext cx="702"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Formularz wniosku aplikacyjnego dla projektu w ramach Mechanizmu Finansowego EOG i </a:t>
            </a:r>
          </a:p>
        </xdr:txBody>
      </xdr:sp>
      <xdr:sp>
        <xdr:nvSpPr>
          <xdr:cNvPr id="7" name="Rectangle 4"/>
          <xdr:cNvSpPr>
            <a:spLocks/>
          </xdr:cNvSpPr>
        </xdr:nvSpPr>
        <xdr:spPr>
          <a:xfrm>
            <a:off x="369" y="44"/>
            <a:ext cx="35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Norweskiego Mechanizmu Finansowego 2009 </a:t>
            </a:r>
          </a:p>
        </xdr:txBody>
      </xdr:sp>
      <xdr:sp>
        <xdr:nvSpPr>
          <xdr:cNvPr id="8" name="Rectangle 5"/>
          <xdr:cNvSpPr>
            <a:spLocks/>
          </xdr:cNvSpPr>
        </xdr:nvSpPr>
        <xdr:spPr>
          <a:xfrm>
            <a:off x="721" y="44"/>
            <a:ext cx="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a:t>
            </a:r>
          </a:p>
        </xdr:txBody>
      </xdr:sp>
      <xdr:sp>
        <xdr:nvSpPr>
          <xdr:cNvPr id="9" name="Rectangle 6"/>
          <xdr:cNvSpPr>
            <a:spLocks/>
          </xdr:cNvSpPr>
        </xdr:nvSpPr>
        <xdr:spPr>
          <a:xfrm>
            <a:off x="730" y="44"/>
            <a:ext cx="1"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sp>
        <xdr:nvSpPr>
          <xdr:cNvPr id="10" name="Rectangle 7"/>
          <xdr:cNvSpPr>
            <a:spLocks/>
          </xdr:cNvSpPr>
        </xdr:nvSpPr>
        <xdr:spPr>
          <a:xfrm>
            <a:off x="735" y="44"/>
            <a:ext cx="37"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2014</a:t>
            </a:r>
          </a:p>
        </xdr:txBody>
      </xdr:sp>
      <xdr:sp>
        <xdr:nvSpPr>
          <xdr:cNvPr id="11" name="Rectangle 8"/>
          <xdr:cNvSpPr>
            <a:spLocks/>
          </xdr:cNvSpPr>
        </xdr:nvSpPr>
        <xdr:spPr>
          <a:xfrm>
            <a:off x="770" y="44"/>
            <a:ext cx="1"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95250" y="180975"/>
          <a:ext cx="8734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142875</xdr:colOff>
      <xdr:row>1</xdr:row>
      <xdr:rowOff>723900</xdr:rowOff>
    </xdr:to>
    <xdr:pic>
      <xdr:nvPicPr>
        <xdr:cNvPr id="2" name="Picture 6"/>
        <xdr:cNvPicPr preferRelativeResize="1">
          <a:picLocks noChangeAspect="1"/>
        </xdr:cNvPicPr>
      </xdr:nvPicPr>
      <xdr:blipFill>
        <a:blip r:embed="rId2"/>
        <a:stretch>
          <a:fillRect/>
        </a:stretch>
      </xdr:blipFill>
      <xdr:spPr>
        <a:xfrm>
          <a:off x="142875" y="228600"/>
          <a:ext cx="800100" cy="657225"/>
        </a:xfrm>
        <a:prstGeom prst="rect">
          <a:avLst/>
        </a:prstGeom>
        <a:noFill/>
        <a:ln w="9525" cmpd="sng">
          <a:noFill/>
        </a:ln>
      </xdr:spPr>
    </xdr:pic>
    <xdr:clientData/>
  </xdr:twoCellAnchor>
  <xdr:twoCellAnchor>
    <xdr:from>
      <xdr:col>14</xdr:col>
      <xdr:colOff>571500</xdr:colOff>
      <xdr:row>1</xdr:row>
      <xdr:rowOff>57150</xdr:rowOff>
    </xdr:from>
    <xdr:to>
      <xdr:col>16</xdr:col>
      <xdr:colOff>95250</xdr:colOff>
      <xdr:row>1</xdr:row>
      <xdr:rowOff>723900</xdr:rowOff>
    </xdr:to>
    <xdr:pic>
      <xdr:nvPicPr>
        <xdr:cNvPr id="3" name="Picture 17"/>
        <xdr:cNvPicPr preferRelativeResize="1">
          <a:picLocks noChangeAspect="1"/>
        </xdr:cNvPicPr>
      </xdr:nvPicPr>
      <xdr:blipFill>
        <a:blip r:embed="rId3"/>
        <a:stretch>
          <a:fillRect/>
        </a:stretch>
      </xdr:blipFill>
      <xdr:spPr>
        <a:xfrm>
          <a:off x="8077200" y="219075"/>
          <a:ext cx="733425" cy="666750"/>
        </a:xfrm>
        <a:prstGeom prst="rect">
          <a:avLst/>
        </a:prstGeom>
        <a:noFill/>
        <a:ln w="9525" cmpd="sng">
          <a:noFill/>
        </a:ln>
      </xdr:spPr>
    </xdr:pic>
    <xdr:clientData/>
  </xdr:twoCellAnchor>
  <xdr:twoCellAnchor>
    <xdr:from>
      <xdr:col>3</xdr:col>
      <xdr:colOff>219075</xdr:colOff>
      <xdr:row>1</xdr:row>
      <xdr:rowOff>95250</xdr:rowOff>
    </xdr:from>
    <xdr:to>
      <xdr:col>14</xdr:col>
      <xdr:colOff>590550</xdr:colOff>
      <xdr:row>1</xdr:row>
      <xdr:rowOff>647700</xdr:rowOff>
    </xdr:to>
    <xdr:grpSp>
      <xdr:nvGrpSpPr>
        <xdr:cNvPr id="4" name="Group 4"/>
        <xdr:cNvGrpSpPr>
          <a:grpSpLocks noChangeAspect="1"/>
        </xdr:cNvGrpSpPr>
      </xdr:nvGrpSpPr>
      <xdr:grpSpPr>
        <a:xfrm>
          <a:off x="1019175" y="257175"/>
          <a:ext cx="7077075" cy="55245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Rectangle 5"/>
          <xdr:cNvSpPr>
            <a:spLocks/>
          </xdr:cNvSpPr>
        </xdr:nvSpPr>
        <xdr:spPr>
          <a:xfrm>
            <a:off x="226" y="26"/>
            <a:ext cx="61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1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9"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6"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15</xdr:col>
      <xdr:colOff>542925</xdr:colOff>
      <xdr:row>3</xdr:row>
      <xdr:rowOff>38100</xdr:rowOff>
    </xdr:from>
    <xdr:to>
      <xdr:col>16</xdr:col>
      <xdr:colOff>95250</xdr:colOff>
      <xdr:row>3</xdr:row>
      <xdr:rowOff>190500</xdr:rowOff>
    </xdr:to>
    <xdr:pic macro="[0]!P_3_1">
      <xdr:nvPicPr>
        <xdr:cNvPr id="12" name="Obraz 12" descr="pomoc.bmp"/>
        <xdr:cNvPicPr preferRelativeResize="1">
          <a:picLocks noChangeAspect="1"/>
        </xdr:cNvPicPr>
      </xdr:nvPicPr>
      <xdr:blipFill>
        <a:blip r:embed="rId4"/>
        <a:stretch>
          <a:fillRect/>
        </a:stretch>
      </xdr:blipFill>
      <xdr:spPr>
        <a:xfrm>
          <a:off x="8658225" y="1333500"/>
          <a:ext cx="152400" cy="152400"/>
        </a:xfrm>
        <a:prstGeom prst="rect">
          <a:avLst/>
        </a:prstGeom>
        <a:noFill/>
        <a:ln w="9525" cmpd="sng">
          <a:noFill/>
        </a:ln>
      </xdr:spPr>
    </xdr:pic>
    <xdr:clientData fPrintsWithSheet="0"/>
  </xdr:twoCellAnchor>
  <xdr:twoCellAnchor editAs="oneCell">
    <xdr:from>
      <xdr:col>15</xdr:col>
      <xdr:colOff>552450</xdr:colOff>
      <xdr:row>6</xdr:row>
      <xdr:rowOff>38100</xdr:rowOff>
    </xdr:from>
    <xdr:to>
      <xdr:col>16</xdr:col>
      <xdr:colOff>104775</xdr:colOff>
      <xdr:row>6</xdr:row>
      <xdr:rowOff>190500</xdr:rowOff>
    </xdr:to>
    <xdr:pic macro="[0]!P_3_2">
      <xdr:nvPicPr>
        <xdr:cNvPr id="13" name="Obraz 13" descr="pomoc.bmp"/>
        <xdr:cNvPicPr preferRelativeResize="1">
          <a:picLocks noChangeAspect="1"/>
        </xdr:cNvPicPr>
      </xdr:nvPicPr>
      <xdr:blipFill>
        <a:blip r:embed="rId4"/>
        <a:stretch>
          <a:fillRect/>
        </a:stretch>
      </xdr:blipFill>
      <xdr:spPr>
        <a:xfrm>
          <a:off x="8667750" y="1838325"/>
          <a:ext cx="152400" cy="152400"/>
        </a:xfrm>
        <a:prstGeom prst="rect">
          <a:avLst/>
        </a:prstGeom>
        <a:noFill/>
        <a:ln w="9525" cmpd="sng">
          <a:noFill/>
        </a:ln>
      </xdr:spPr>
    </xdr:pic>
    <xdr:clientData fPrintsWithSheet="0"/>
  </xdr:twoCellAnchor>
  <xdr:twoCellAnchor editAs="oneCell">
    <xdr:from>
      <xdr:col>15</xdr:col>
      <xdr:colOff>533400</xdr:colOff>
      <xdr:row>13</xdr:row>
      <xdr:rowOff>247650</xdr:rowOff>
    </xdr:from>
    <xdr:to>
      <xdr:col>16</xdr:col>
      <xdr:colOff>85725</xdr:colOff>
      <xdr:row>13</xdr:row>
      <xdr:rowOff>400050</xdr:rowOff>
    </xdr:to>
    <xdr:pic macro="[0]!P_3_3">
      <xdr:nvPicPr>
        <xdr:cNvPr id="14" name="Obraz 14" descr="pomoc.bmp"/>
        <xdr:cNvPicPr preferRelativeResize="1">
          <a:picLocks noChangeAspect="1"/>
        </xdr:cNvPicPr>
      </xdr:nvPicPr>
      <xdr:blipFill>
        <a:blip r:embed="rId4"/>
        <a:stretch>
          <a:fillRect/>
        </a:stretch>
      </xdr:blipFill>
      <xdr:spPr>
        <a:xfrm>
          <a:off x="8648700" y="5029200"/>
          <a:ext cx="152400" cy="152400"/>
        </a:xfrm>
        <a:prstGeom prst="rect">
          <a:avLst/>
        </a:prstGeom>
        <a:noFill/>
        <a:ln w="9525" cmpd="sng">
          <a:noFill/>
        </a:ln>
      </xdr:spPr>
    </xdr:pic>
    <xdr:clientData fPrintsWithSheet="0"/>
  </xdr:twoCellAnchor>
  <xdr:twoCellAnchor editAs="oneCell">
    <xdr:from>
      <xdr:col>15</xdr:col>
      <xdr:colOff>552450</xdr:colOff>
      <xdr:row>63</xdr:row>
      <xdr:rowOff>47625</xdr:rowOff>
    </xdr:from>
    <xdr:to>
      <xdr:col>16</xdr:col>
      <xdr:colOff>104775</xdr:colOff>
      <xdr:row>63</xdr:row>
      <xdr:rowOff>200025</xdr:rowOff>
    </xdr:to>
    <xdr:pic macro="[0]!P_3_4">
      <xdr:nvPicPr>
        <xdr:cNvPr id="15" name="Obraz 15" descr="pomoc.bmp"/>
        <xdr:cNvPicPr preferRelativeResize="1">
          <a:picLocks noChangeAspect="1"/>
        </xdr:cNvPicPr>
      </xdr:nvPicPr>
      <xdr:blipFill>
        <a:blip r:embed="rId4"/>
        <a:stretch>
          <a:fillRect/>
        </a:stretch>
      </xdr:blipFill>
      <xdr:spPr>
        <a:xfrm>
          <a:off x="8667750" y="9896475"/>
          <a:ext cx="152400" cy="1524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42</xdr:row>
      <xdr:rowOff>47625</xdr:rowOff>
    </xdr:from>
    <xdr:to>
      <xdr:col>18</xdr:col>
      <xdr:colOff>600075</xdr:colOff>
      <xdr:row>48</xdr:row>
      <xdr:rowOff>123825</xdr:rowOff>
    </xdr:to>
    <xdr:sp>
      <xdr:nvSpPr>
        <xdr:cNvPr id="1" name="Pomoc_1_1_3"/>
        <xdr:cNvSpPr>
          <a:spLocks/>
        </xdr:cNvSpPr>
      </xdr:nvSpPr>
      <xdr:spPr>
        <a:xfrm>
          <a:off x="171450" y="6848475"/>
          <a:ext cx="11401425" cy="10477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1.3 Tytuł Projektu</a:t>
          </a:r>
          <a:r>
            <a:rPr lang="en-US" cap="none" sz="1400" b="1" i="0" u="none" baseline="0">
              <a:solidFill>
                <a:srgbClr val="FFFFFF"/>
              </a:solidFill>
            </a:rPr>
            <a:t>
</a:t>
          </a:r>
          <a:r>
            <a:rPr lang="en-US" cap="none" sz="1100" b="0" i="0" u="none" baseline="0">
              <a:solidFill>
                <a:srgbClr val="FFFFFF"/>
              </a:solidFill>
            </a:rPr>
            <a:t>Tytuł Projektu powinien możliwie krótki i zwięzły i w sposób przejrzysty określać kluczowe elementy przedsięwzięcia (charakter Projektu np. może nawiązywać do produktów lub rezultatów.), jak cel, ramy czasowe, miejsce realizacji. 
</a:t>
          </a:r>
          <a:r>
            <a:rPr lang="en-US" cap="none" sz="1100" b="0" i="0" u="none" baseline="0">
              <a:solidFill>
                <a:srgbClr val="FFFFFF"/>
              </a:solidFill>
            </a:rPr>
            <a:t>Ewentualny podtytuł może rozwijać tytuł i wskazywać na typ lub charakter proces przygotowawczy, np.: Kolej metropolitalna na obszarze XXX  - przygotowanie strategii i planów operacyjnych.
</a:t>
          </a:r>
          <a:r>
            <a:rPr lang="en-US" cap="none" sz="1100" b="0" i="0" u="none" baseline="0">
              <a:solidFill>
                <a:srgbClr val="FFFFFF"/>
              </a:solidFill>
            </a:rPr>
            <a:t>
</a:t>
          </a:r>
        </a:p>
      </xdr:txBody>
    </xdr:sp>
    <xdr:clientData/>
  </xdr:twoCellAnchor>
  <xdr:twoCellAnchor>
    <xdr:from>
      <xdr:col>0</xdr:col>
      <xdr:colOff>190500</xdr:colOff>
      <xdr:row>49</xdr:row>
      <xdr:rowOff>66675</xdr:rowOff>
    </xdr:from>
    <xdr:to>
      <xdr:col>19</xdr:col>
      <xdr:colOff>19050</xdr:colOff>
      <xdr:row>52</xdr:row>
      <xdr:rowOff>142875</xdr:rowOff>
    </xdr:to>
    <xdr:sp>
      <xdr:nvSpPr>
        <xdr:cNvPr id="2" name="Pomoc_1_1_4"/>
        <xdr:cNvSpPr>
          <a:spLocks/>
        </xdr:cNvSpPr>
      </xdr:nvSpPr>
      <xdr:spPr>
        <a:xfrm>
          <a:off x="190500" y="8001000"/>
          <a:ext cx="11410950" cy="5619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1.4. Planowany czas trwania Projektu
</a:t>
          </a:r>
          <a:r>
            <a:rPr lang="en-US" cap="none" sz="1100" b="0" i="0" u="none" baseline="0">
              <a:solidFill>
                <a:srgbClr val="FFFFFF"/>
              </a:solidFill>
            </a:rPr>
            <a:t>Proszę wskazać przewidywaną datę rozpoczęcia (miesiąc i rok) i zakończenia (miesiąc i rok) Projektu. 
</a:t>
          </a:r>
        </a:p>
      </xdr:txBody>
    </xdr:sp>
    <xdr:clientData/>
  </xdr:twoCellAnchor>
  <xdr:twoCellAnchor>
    <xdr:from>
      <xdr:col>0</xdr:col>
      <xdr:colOff>104775</xdr:colOff>
      <xdr:row>54</xdr:row>
      <xdr:rowOff>47625</xdr:rowOff>
    </xdr:from>
    <xdr:to>
      <xdr:col>19</xdr:col>
      <xdr:colOff>66675</xdr:colOff>
      <xdr:row>71</xdr:row>
      <xdr:rowOff>152400</xdr:rowOff>
    </xdr:to>
    <xdr:sp>
      <xdr:nvSpPr>
        <xdr:cNvPr id="3" name="Pomoc_1_1_5"/>
        <xdr:cNvSpPr>
          <a:spLocks/>
        </xdr:cNvSpPr>
      </xdr:nvSpPr>
      <xdr:spPr>
        <a:xfrm>
          <a:off x="104775" y="8791575"/>
          <a:ext cx="11544300" cy="28575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1.5. Budżet Projektu (tylko całkowite koszty kwalifikowalne wyrażone w PLN)</a:t>
          </a:r>
          <a:r>
            <a:rPr lang="en-US" cap="none" sz="1400" b="1" i="0" u="none" baseline="0">
              <a:solidFill>
                <a:srgbClr val="FFFFFF"/>
              </a:solidFill>
            </a:rPr>
            <a:t>
</a:t>
          </a:r>
          <a:r>
            <a:rPr lang="en-US" cap="none" sz="1100" b="0" i="0" u="none" baseline="0">
              <a:solidFill>
                <a:srgbClr val="FFFFFF"/>
              </a:solidFill>
            </a:rPr>
            <a:t>Na wartość całkowitą Projektu składają się następujące kwoty:</a:t>
          </a:r>
          <a:r>
            <a:rPr lang="en-US" cap="none" sz="1050" b="0" i="0" u="none" baseline="0">
              <a:solidFill>
                <a:srgbClr val="FFFFFF"/>
              </a:solidFill>
            </a:rPr>
            <a:t>
</a:t>
          </a:r>
          <a:r>
            <a:rPr lang="en-US" cap="none" sz="1100" b="0" i="0" u="none" baseline="0">
              <a:solidFill>
                <a:srgbClr val="FFFFFF"/>
              </a:solidFill>
            </a:rPr>
            <a:t>wartość dofinansowania z Programu </a:t>
          </a:r>
          <a:r>
            <a:rPr lang="en-US" cap="none" sz="1050" b="0" i="0" u="none" baseline="0">
              <a:solidFill>
                <a:srgbClr val="FFFFFF"/>
              </a:solidFill>
            </a:rPr>
            <a:t>
</a:t>
          </a:r>
          <a:r>
            <a:rPr lang="en-US" cap="none" sz="1100" b="0" i="0" u="none" baseline="0">
              <a:solidFill>
                <a:srgbClr val="FFFFFF"/>
              </a:solidFill>
            </a:rPr>
            <a:t>wartość współfinansowania z budżetu wnioskodawcy (jeśli dotyczy)</a:t>
          </a:r>
          <a:r>
            <a:rPr lang="en-US" cap="none" sz="1050" b="0" i="0" u="none" baseline="0">
              <a:solidFill>
                <a:srgbClr val="FFFFFF"/>
              </a:solidFill>
            </a:rPr>
            <a:t>
</a:t>
          </a:r>
          <a:r>
            <a:rPr lang="en-US" cap="none" sz="1100" b="0" i="0" u="none" baseline="0">
              <a:solidFill>
                <a:srgbClr val="FFFFFF"/>
              </a:solidFill>
            </a:rPr>
            <a:t>wartość współfinansowania z innych źródeł (fundusze strukturalne UE, EBOR, Bank Światowy itp.)</a:t>
          </a:r>
          <a:r>
            <a:rPr lang="en-US" cap="none" sz="1050" b="0" i="0" u="none" baseline="0">
              <a:solidFill>
                <a:srgbClr val="FFFFFF"/>
              </a:solidFill>
            </a:rPr>
            <a:t>
</a:t>
          </a:r>
          <a:r>
            <a:rPr lang="en-US" cap="none" sz="1100" b="0" i="0" u="none" baseline="0">
              <a:solidFill>
                <a:srgbClr val="FFFFFF"/>
              </a:solidFill>
            </a:rPr>
            <a:t>Kwota ta jest automatycznie przenoszona z pola 4.1 „Całkowite koszty kwalifikowalne
</a:t>
          </a:r>
          <a:r>
            <a:rPr lang="en-US" cap="none" sz="1100" b="0" i="0" u="none" baseline="0">
              <a:solidFill>
                <a:srgbClr val="FFFFFF"/>
              </a:solidFill>
            </a:rPr>
            <a:t>
</a:t>
          </a:r>
          <a:r>
            <a:rPr lang="en-US" cap="none" sz="1100" b="0" i="0" u="sng" baseline="0">
              <a:solidFill>
                <a:srgbClr val="FFFFFF"/>
              </a:solidFill>
            </a:rPr>
            <a:t>UWAGA: </a:t>
          </a:r>
          <a:r>
            <a:rPr lang="en-US" cap="none" sz="1100" b="0" i="0" u="none" baseline="0">
              <a:solidFill>
                <a:srgbClr val="FFFFFF"/>
              </a:solidFill>
            </a:rPr>
            <a:t>W zakładce WNIOSEK  wpisujemy wszystkie kwoty w PLN, w formacie liczb całkowitych lub cyfr  z dwoma miejscami po przecinku (będą one wówczas zaokrąglane przez wniosek automatycznie). Dla Projektów w partnerstwie z jednostka z państwa darczyńcy (zaznaczenie opcji TAK w pkt. 1.1.1 wniosku) kwoty  zostaną automatycznie przeliczona na walutę EURO w kolejnej zakładce. Ewentualne niewielkie rozbieżności między kwotami w PLN i EURO i ew. procentami udziałów (porównując obie zakładki) a wynikające z zaokrągleń będą akceptowane przez Operatora  jako prawidłowy wpis. Nie mniej – pojawiające się ewentualnie czerwone podświetlenie pól – w różnych miejscach formularza wniosku aplikacyjnego, sygnalizuje wystąpienie rzeczywistego błędu w obliczeniach.</a:t>
          </a:r>
        </a:p>
      </xdr:txBody>
    </xdr:sp>
    <xdr:clientData/>
  </xdr:twoCellAnchor>
  <xdr:twoCellAnchor>
    <xdr:from>
      <xdr:col>0</xdr:col>
      <xdr:colOff>95250</xdr:colOff>
      <xdr:row>73</xdr:row>
      <xdr:rowOff>28575</xdr:rowOff>
    </xdr:from>
    <xdr:to>
      <xdr:col>19</xdr:col>
      <xdr:colOff>85725</xdr:colOff>
      <xdr:row>86</xdr:row>
      <xdr:rowOff>152400</xdr:rowOff>
    </xdr:to>
    <xdr:sp>
      <xdr:nvSpPr>
        <xdr:cNvPr id="4" name="Pomoc_1_1_6"/>
        <xdr:cNvSpPr>
          <a:spLocks/>
        </xdr:cNvSpPr>
      </xdr:nvSpPr>
      <xdr:spPr>
        <a:xfrm>
          <a:off x="95250" y="11849100"/>
          <a:ext cx="11572875" cy="2228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1.6. Streszczenie Projektu
</a:t>
          </a:r>
          <a:r>
            <a:rPr lang="en-US" cap="none" sz="1100" b="0" i="0" u="none" baseline="0">
              <a:solidFill>
                <a:srgbClr val="FFFFFF"/>
              </a:solidFill>
            </a:rPr>
            <a:t>Streszczenie powinno zawierać krótki opis przedsięwzięcia  (max. 1 500 znaków), zawierający zidentyfikowane problemy i odpowiednie cele, planowane działania z uwzględnieniem harmonogramu i czasu ich realizacji, zaangażowane instytucje/partnerów. Streszczenie powinno wyraźnie wskazywać dlaczego realizacja projektu jest potrzebna (np. jako odpowiedz na istniejące problemy społeczno - ekonomiczne; realizacja strategii).
</a:t>
          </a:r>
          <a:r>
            <a:rPr lang="en-US" cap="none" sz="1100" b="0" i="0" u="none" baseline="0">
              <a:solidFill>
                <a:srgbClr val="FFFFFF"/>
              </a:solidFill>
            </a:rPr>
            <a:t>Proszę również zauważyć, że zgodnie z wymogami darczyńców (w myśl zapisów Podręcznika Operatora Programu - Załącznik nr 9 do Regulacji w sprawie wdrażania Mechanizmu Finansowego EOG i Norweskiego Mechanizmu Finansowego na lata 2009 – 2014) każdy beneficjent projektu wybranego do dofinansowania będzie zobowiązany do przedstawienia po ogłoszeniu wyników naboru streszczenia projektu w języku angielskim (od 700 do 1000 znaków), zawierającego przede wszystkim podstawowe informacje o projekcie, beneficjencie, partnerze/-ach, oczekiwany rezultat projektu oraz jego główne działania. Streszczenia będą udostępniane on-line w bazie projektów Mechanizmu Finansowego EOG i Norweskiego Mechanizmu Finansowego oraz na stronach internetowych Operatorów Programów, Mechanizmu Finansowego EOG i Norweskiego Mechanizmu Finansowego oraz na stronie internetowej Operatora Programu.
</a:t>
          </a:r>
        </a:p>
      </xdr:txBody>
    </xdr:sp>
    <xdr:clientData/>
  </xdr:twoCellAnchor>
  <xdr:twoCellAnchor>
    <xdr:from>
      <xdr:col>0</xdr:col>
      <xdr:colOff>180975</xdr:colOff>
      <xdr:row>88</xdr:row>
      <xdr:rowOff>133350</xdr:rowOff>
    </xdr:from>
    <xdr:to>
      <xdr:col>19</xdr:col>
      <xdr:colOff>57150</xdr:colOff>
      <xdr:row>98</xdr:row>
      <xdr:rowOff>114300</xdr:rowOff>
    </xdr:to>
    <xdr:sp>
      <xdr:nvSpPr>
        <xdr:cNvPr id="5" name="Pomoc_1_2_2"/>
        <xdr:cNvSpPr>
          <a:spLocks/>
        </xdr:cNvSpPr>
      </xdr:nvSpPr>
      <xdr:spPr>
        <a:xfrm>
          <a:off x="180975" y="14382750"/>
          <a:ext cx="11458575" cy="16002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2.2 Forma prawna 
</a:t>
          </a:r>
          <a:r>
            <a:rPr lang="en-US" cap="none" sz="1100" b="0" i="0" u="none" baseline="0">
              <a:solidFill>
                <a:srgbClr val="FFFFFF"/>
              </a:solidFill>
            </a:rPr>
            <a:t>Proszę wskazać formę prawną, w jakiej funkcjonuje Wnioskodawca w obrocie prawnym. W przypadku jednostek z sektora finansów publicznych, proszę wskazać formę z katalogu zawartego w art. 9 ustawy o finansach publicznych (np. państwowa jednostka budżetowa, jednostka samorządu terytorialnego itd.).
</a:t>
          </a:r>
        </a:p>
      </xdr:txBody>
    </xdr:sp>
    <xdr:clientData/>
  </xdr:twoCellAnchor>
  <xdr:twoCellAnchor>
    <xdr:from>
      <xdr:col>0</xdr:col>
      <xdr:colOff>200025</xdr:colOff>
      <xdr:row>100</xdr:row>
      <xdr:rowOff>152400</xdr:rowOff>
    </xdr:from>
    <xdr:to>
      <xdr:col>18</xdr:col>
      <xdr:colOff>561975</xdr:colOff>
      <xdr:row>105</xdr:row>
      <xdr:rowOff>114300</xdr:rowOff>
    </xdr:to>
    <xdr:sp>
      <xdr:nvSpPr>
        <xdr:cNvPr id="6" name="Pomoc_1_2_3"/>
        <xdr:cNvSpPr>
          <a:spLocks/>
        </xdr:cNvSpPr>
      </xdr:nvSpPr>
      <xdr:spPr>
        <a:xfrm>
          <a:off x="200025" y="16344900"/>
          <a:ext cx="11334750" cy="7715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2.3. Dane tele-adresowe siedziby Wnioskodawcy
</a:t>
          </a:r>
          <a:r>
            <a:rPr lang="en-US" cap="none" sz="1100" b="0" i="0" u="none" baseline="0">
              <a:solidFill>
                <a:srgbClr val="FFFFFF"/>
              </a:solidFill>
            </a:rPr>
            <a:t>Proszę podać zarejestrowany adres siedziby Wnioskodawcy wraz z wyszczególnionymi danymi kontaktowymi (telefon, fax, e-mail) oraz adresem strony internetowej jeżeli Wnioskodawca takową dysponuje.
</a:t>
          </a:r>
        </a:p>
      </xdr:txBody>
    </xdr:sp>
    <xdr:clientData/>
  </xdr:twoCellAnchor>
  <xdr:twoCellAnchor>
    <xdr:from>
      <xdr:col>0</xdr:col>
      <xdr:colOff>161925</xdr:colOff>
      <xdr:row>107</xdr:row>
      <xdr:rowOff>133350</xdr:rowOff>
    </xdr:from>
    <xdr:to>
      <xdr:col>18</xdr:col>
      <xdr:colOff>542925</xdr:colOff>
      <xdr:row>112</xdr:row>
      <xdr:rowOff>114300</xdr:rowOff>
    </xdr:to>
    <xdr:sp>
      <xdr:nvSpPr>
        <xdr:cNvPr id="7" name="Pomoc_1_2_4"/>
        <xdr:cNvSpPr>
          <a:spLocks/>
        </xdr:cNvSpPr>
      </xdr:nvSpPr>
      <xdr:spPr>
        <a:xfrm>
          <a:off x="161925" y="17459325"/>
          <a:ext cx="11353800" cy="7905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2.4. Adres do korespondencji</a:t>
          </a:r>
          <a:r>
            <a:rPr lang="en-US" cap="none" sz="1400" b="1" i="0" u="none" baseline="0">
              <a:solidFill>
                <a:srgbClr val="FFFFFF"/>
              </a:solidFill>
            </a:rPr>
            <a:t>
</a:t>
          </a:r>
          <a:r>
            <a:rPr lang="en-US" cap="none" sz="1100" b="0" i="0" u="none" baseline="0">
              <a:solidFill>
                <a:srgbClr val="FFFFFF"/>
              </a:solidFill>
            </a:rPr>
            <a:t>  Należy wypełnić, jeżeli adres do korespondencji jest inny niż adres siedziby.
</a:t>
          </a:r>
        </a:p>
      </xdr:txBody>
    </xdr:sp>
    <xdr:clientData/>
  </xdr:twoCellAnchor>
  <xdr:twoCellAnchor>
    <xdr:from>
      <xdr:col>0</xdr:col>
      <xdr:colOff>85725</xdr:colOff>
      <xdr:row>115</xdr:row>
      <xdr:rowOff>47625</xdr:rowOff>
    </xdr:from>
    <xdr:to>
      <xdr:col>18</xdr:col>
      <xdr:colOff>485775</xdr:colOff>
      <xdr:row>124</xdr:row>
      <xdr:rowOff>57150</xdr:rowOff>
    </xdr:to>
    <xdr:sp>
      <xdr:nvSpPr>
        <xdr:cNvPr id="8" name="Pomoc_1_2_5"/>
        <xdr:cNvSpPr>
          <a:spLocks/>
        </xdr:cNvSpPr>
      </xdr:nvSpPr>
      <xdr:spPr>
        <a:xfrm>
          <a:off x="85725" y="18669000"/>
          <a:ext cx="11372850" cy="1466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2.5. Osoba do kontaktu (kierownik Projektu)</a:t>
          </a:r>
          <a:r>
            <a:rPr lang="en-US" cap="none" sz="1400" b="1" i="0" u="none" baseline="0">
              <a:solidFill>
                <a:srgbClr val="FFFFFF"/>
              </a:solidFill>
            </a:rPr>
            <a:t>
</a:t>
          </a:r>
          <a:r>
            <a:rPr lang="en-US" cap="none" sz="1100" b="0" i="0" u="none" baseline="0">
              <a:solidFill>
                <a:srgbClr val="FFFFFF"/>
              </a:solidFill>
            </a:rPr>
            <a:t>Niezwykle ważne jest podanie aktualnych i dokładnych danych osób do kontaktu (kierownik Projektu/zastępca), tak aby umożliwić szybką wymianę informacji przez telefon, fax lub w formie elektronicznej. W przypadku zmiany powyższych danych w trakcie wdrażania projektu, beneficjent jest zobowiązany do niezwłocznego poinformowania o tym Operatora Programu. Osoba do kontaktu na etapie aplikowania powinna pochodzić wyłącznie z organizacji, która jest wnioskodawcą, a nie być osobą z instytucji zewnętrznej opracowującej wniosek aplikacyjny.
</a:t>
          </a:r>
        </a:p>
      </xdr:txBody>
    </xdr:sp>
    <xdr:clientData/>
  </xdr:twoCellAnchor>
  <xdr:twoCellAnchor>
    <xdr:from>
      <xdr:col>0</xdr:col>
      <xdr:colOff>104775</xdr:colOff>
      <xdr:row>124</xdr:row>
      <xdr:rowOff>152400</xdr:rowOff>
    </xdr:from>
    <xdr:to>
      <xdr:col>18</xdr:col>
      <xdr:colOff>476250</xdr:colOff>
      <xdr:row>138</xdr:row>
      <xdr:rowOff>57150</xdr:rowOff>
    </xdr:to>
    <xdr:sp>
      <xdr:nvSpPr>
        <xdr:cNvPr id="9" name="Pomoc_1_2_6"/>
        <xdr:cNvSpPr>
          <a:spLocks/>
        </xdr:cNvSpPr>
      </xdr:nvSpPr>
      <xdr:spPr>
        <a:xfrm>
          <a:off x="104775" y="20231100"/>
          <a:ext cx="11344275" cy="21717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2.6. Informacje o Wnioskodawcy</a:t>
          </a:r>
          <a:r>
            <a:rPr lang="en-US" cap="none" sz="1400" b="1" i="0" u="none" baseline="0">
              <a:solidFill>
                <a:srgbClr val="FFFFFF"/>
              </a:solidFill>
            </a:rPr>
            <a:t>
</a:t>
          </a:r>
          <a:r>
            <a:rPr lang="en-US" cap="none" sz="1100" b="0" i="0" u="none" baseline="0">
              <a:solidFill>
                <a:srgbClr val="FFFFFF"/>
              </a:solidFill>
            </a:rPr>
            <a:t>Proszę podać zwięzły opis Wnioskodawcy (max. 1000 znaków). Opis powinien zawierać następujące kluczowe zagadnienia:</a:t>
          </a:r>
          <a:r>
            <a:rPr lang="en-US" cap="none" sz="1100" b="1" i="0" u="none" baseline="0">
              <a:solidFill>
                <a:srgbClr val="FFFFFF"/>
              </a:solidFill>
            </a:rPr>
            <a:t>
</a:t>
          </a:r>
          <a:r>
            <a:rPr lang="en-US" cap="none" sz="1100" b="0" i="0" u="none" baseline="0">
              <a:solidFill>
                <a:srgbClr val="FFFFFF"/>
              </a:solidFill>
            </a:rPr>
            <a:t>•  krótki opis struktury
</a:t>
          </a:r>
          <a:r>
            <a:rPr lang="en-US" cap="none" sz="1100" b="0" i="0" u="none" baseline="0">
              <a:solidFill>
                <a:srgbClr val="FFFFFF"/>
              </a:solidFill>
            </a:rPr>
            <a:t>• zdolność instytucjonalna do wdrażania projektu
</a:t>
          </a:r>
          <a:r>
            <a:rPr lang="en-US" cap="none" sz="1100" b="0" i="0" u="none" baseline="0">
              <a:solidFill>
                <a:srgbClr val="FFFFFF"/>
              </a:solidFill>
            </a:rPr>
            <a:t>• główne działania (istotne z punktu widzenia Projektu) Wnioskodawcy w chwili obecnej;
</a:t>
          </a:r>
          <a:r>
            <a:rPr lang="en-US" cap="none" sz="1100" b="0" i="0" u="none" baseline="0">
              <a:solidFill>
                <a:srgbClr val="FFFFFF"/>
              </a:solidFill>
            </a:rPr>
            <a:t>• doświadczenie w zarządzaniu/wdrażaniu podobnymi projektami (finansowanymi ze środków funduszy strukturalnych, Mechanizmu Finansowego EOG, Norweskiego Mechanizmu Finansowego lub innych zewnętrznych środków pomocowych, np. funduszy europejskich).
</a:t>
          </a:r>
          <a:r>
            <a:rPr lang="en-US" cap="none" sz="1100" b="0" i="0" u="none" baseline="0">
              <a:solidFill>
                <a:srgbClr val="FFFFFF"/>
              </a:solidFill>
            </a:rPr>
            <a:t>
</a:t>
          </a:r>
        </a:p>
      </xdr:txBody>
    </xdr:sp>
    <xdr:clientData/>
  </xdr:twoCellAnchor>
  <xdr:twoCellAnchor>
    <xdr:from>
      <xdr:col>0</xdr:col>
      <xdr:colOff>114300</xdr:colOff>
      <xdr:row>139</xdr:row>
      <xdr:rowOff>19050</xdr:rowOff>
    </xdr:from>
    <xdr:to>
      <xdr:col>18</xdr:col>
      <xdr:colOff>571500</xdr:colOff>
      <xdr:row>144</xdr:row>
      <xdr:rowOff>142875</xdr:rowOff>
    </xdr:to>
    <xdr:sp>
      <xdr:nvSpPr>
        <xdr:cNvPr id="10" name="Pomoc_1_2_7"/>
        <xdr:cNvSpPr>
          <a:spLocks/>
        </xdr:cNvSpPr>
      </xdr:nvSpPr>
      <xdr:spPr>
        <a:xfrm>
          <a:off x="114300" y="22526625"/>
          <a:ext cx="11430000" cy="9334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2.7. Informacje nt. partnera(-ów) Projektu
</a:t>
          </a:r>
          <a:r>
            <a:rPr lang="en-US" cap="none" sz="1100" b="0" i="0" u="none" baseline="0">
              <a:solidFill>
                <a:srgbClr val="FFFFFF"/>
              </a:solidFill>
            </a:rPr>
            <a:t>W przypadku realizacji Projektu w partnerstwie proszę o podanie pełniej nazwy partnera/-   ów wraz z danymi kontaktowymi (adres siedziby, adres strony internetowej jednostki); dane osoby do kontaktu/zastępcy (nazwisko, stanowisko, adres e-mail, telefon). Ponadto, proszę o wskazanie informacji (wyszczególnionych powyżej w pkt. 2.6) analogicznych jak dla Wnioskodawcy.
</a:t>
          </a:r>
        </a:p>
      </xdr:txBody>
    </xdr:sp>
    <xdr:clientData/>
  </xdr:twoCellAnchor>
  <xdr:twoCellAnchor>
    <xdr:from>
      <xdr:col>0</xdr:col>
      <xdr:colOff>76200</xdr:colOff>
      <xdr:row>145</xdr:row>
      <xdr:rowOff>47625</xdr:rowOff>
    </xdr:from>
    <xdr:to>
      <xdr:col>18</xdr:col>
      <xdr:colOff>552450</xdr:colOff>
      <xdr:row>166</xdr:row>
      <xdr:rowOff>76200</xdr:rowOff>
    </xdr:to>
    <xdr:sp>
      <xdr:nvSpPr>
        <xdr:cNvPr id="11" name="Pomoc_1_3_1"/>
        <xdr:cNvSpPr>
          <a:spLocks/>
        </xdr:cNvSpPr>
      </xdr:nvSpPr>
      <xdr:spPr>
        <a:xfrm>
          <a:off x="76200" y="23526750"/>
          <a:ext cx="114490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3.1.Opis Projektu 
</a:t>
          </a:r>
          <a:r>
            <a:rPr lang="en-US" cap="none" sz="1100" b="0" i="0" u="none" baseline="0">
              <a:solidFill>
                <a:srgbClr val="FFFFFF"/>
              </a:solidFill>
            </a:rPr>
            <a:t>Opis (max. 3 500 znaków) powinien zawierać następujące kluczowe zagadnienia:</a:t>
          </a:r>
          <a:r>
            <a:rPr lang="en-US" cap="none" sz="1100" b="1" i="0" u="none" baseline="0">
              <a:solidFill>
                <a:srgbClr val="FFFFFF"/>
              </a:solidFill>
            </a:rPr>
            <a:t>
</a:t>
          </a:r>
          <a:r>
            <a:rPr lang="en-US" cap="none" sz="1100" b="0" i="0" u="none" baseline="0">
              <a:solidFill>
                <a:srgbClr val="FFFFFF"/>
              </a:solidFill>
            </a:rPr>
            <a:t>• opis problemu/diagnoza sytuacji i przedstawienie ogólnego pomysłu rozwiązania problemu poprzez realizację projektu (szczegółowa diagnoza sytuacji/identyfikacja problemu powinna znaleźć się w Analizie Wykonalności)
</a:t>
          </a:r>
          <a:r>
            <a:rPr lang="en-US" cap="none" sz="1100" b="0" i="0" u="none" baseline="0">
              <a:solidFill>
                <a:srgbClr val="FFFFFF"/>
              </a:solidFill>
            </a:rPr>
            <a:t>• cele projektu,
</a:t>
          </a:r>
          <a:r>
            <a:rPr lang="en-US" cap="none" sz="1100" b="0" i="0" u="none" baseline="0">
              <a:solidFill>
                <a:srgbClr val="FFFFFF"/>
              </a:solidFill>
            </a:rPr>
            <a:t>• zakres geograficzny przedsięwzięcia (krajowy, regionalny, subregionalny, lokalny, miasto/obszar lub inny)- wskazanie obszaru funkcjonalnego,
</a:t>
          </a:r>
          <a:r>
            <a:rPr lang="en-US" cap="none" sz="1100" b="0" i="0" u="none" baseline="0">
              <a:solidFill>
                <a:srgbClr val="FFFFFF"/>
              </a:solidFill>
            </a:rPr>
            <a:t>• poszczególne działania w ramach Projektu (proszę szczegółowo w punktach, opisać działania wskazane w harmonogramie wdrażania – pkt. 3.6. Proszę pamiętać, iż działaniami zdefiniowanymi są:</a:t>
          </a:r>
          <a:r>
            <a:rPr lang="en-US" cap="none" sz="1100" b="0" i="1" u="none" baseline="0">
              <a:solidFill>
                <a:srgbClr val="FFFFFF"/>
              </a:solidFill>
            </a:rPr>
            <a:t> Zarządzanie</a:t>
          </a:r>
          <a:r>
            <a:rPr lang="en-US" cap="none" sz="1100" b="0" i="0" u="none" baseline="0">
              <a:solidFill>
                <a:srgbClr val="FFFFFF"/>
              </a:solidFill>
            </a:rPr>
            <a:t> oraz </a:t>
          </a:r>
          <a:r>
            <a:rPr lang="en-US" cap="none" sz="1100" b="0" i="1" u="none" baseline="0">
              <a:solidFill>
                <a:srgbClr val="FFFFFF"/>
              </a:solidFill>
            </a:rPr>
            <a:t>Informacja i promocja</a:t>
          </a:r>
          <a:r>
            <a:rPr lang="en-US" cap="none" sz="1100" b="0" i="0" u="none" baseline="0">
              <a:solidFill>
                <a:srgbClr val="FFFFFF"/>
              </a:solidFill>
            </a:rPr>
            <a:t>, 
</a:t>
          </a:r>
          <a:r>
            <a:rPr lang="en-US" cap="none" sz="1100" b="0" i="0" u="none" baseline="0">
              <a:solidFill>
                <a:srgbClr val="FFFFFF"/>
              </a:solidFill>
            </a:rPr>
            <a:t>• oczekiwane rezultaty i potencjał Projektu do kontynuacji działań po jego zakończeniu,
</a:t>
          </a:r>
          <a:r>
            <a:rPr lang="en-US" cap="none" sz="1100" b="0" i="0" u="none" baseline="0">
              <a:solidFill>
                <a:srgbClr val="FFFFFF"/>
              </a:solidFill>
            </a:rPr>
            <a:t>• beneficjenci końcowi Projektu (poza bezpośrednią grupą bądź grupami docelowymi proszę wskazać grupę/-y pośrednią/-e),
</a:t>
          </a:r>
          <a:r>
            <a:rPr lang="en-US" cap="none" sz="1100" b="0" i="0" u="none" baseline="0">
              <a:solidFill>
                <a:srgbClr val="FFFFFF"/>
              </a:solidFill>
            </a:rPr>
            <a:t>• trwałość Projektu po zakończeniu jego finansowania; wskazanie jak będą wykorzystywane produkty Projektu,
</a:t>
          </a:r>
          <a:r>
            <a:rPr lang="en-US" cap="none" sz="1100" b="0" i="0" u="none" baseline="0">
              <a:solidFill>
                <a:srgbClr val="FFFFFF"/>
              </a:solidFill>
            </a:rPr>
            <a:t>• należy przedstawić informacje (max. 500 znaków) na temat tego, jak partnerstwo przyczyni się do osiągnięcia celów/rezultatów i produktów projektu oraz wzmocnienia relacji dwustronnych/ jaki jest wkład (np. techniczny/ ekspercki) partnera w realizację projektu/ czy oczekiwane jest szerokie oddziaływanie partnerstwa (np. upowszechnienie wiedzy i doświadczeń, przewidywana dalsza współpraca z parterem),
</a:t>
          </a:r>
          <a:r>
            <a:rPr lang="en-US" cap="none" sz="1100" b="0" i="0" u="none" baseline="0">
              <a:solidFill>
                <a:srgbClr val="FFFFFF"/>
              </a:solidFill>
            </a:rPr>
            <a:t>• proszę wskazać kwotę środków (w PLN) z budżetu projektu dla partnera/-ów i rodzaj finansowanych wydatków,
</a:t>
          </a:r>
          <a:r>
            <a:rPr lang="en-US" cap="none" sz="1100" b="0" i="0" u="none" baseline="0">
              <a:solidFill>
                <a:srgbClr val="FFFFFF"/>
              </a:solidFill>
            </a:rPr>
            <a:t> • narzędzia partycypacji społecznej w przygotowaniu/wdrażaniu projektu (szczegółowo należy równiez opisać w Analizie Wykonalności 
</a:t>
          </a:r>
          <a:r>
            <a:rPr lang="en-US" cap="none" sz="1100" b="0" i="0" u="none" baseline="0">
              <a:solidFill>
                <a:srgbClr val="FFFFFF"/>
              </a:solidFill>
            </a:rPr>
            <a:t> </a:t>
          </a:r>
        </a:p>
      </xdr:txBody>
    </xdr:sp>
    <xdr:clientData/>
  </xdr:twoCellAnchor>
  <xdr:twoCellAnchor>
    <xdr:from>
      <xdr:col>0</xdr:col>
      <xdr:colOff>171450</xdr:colOff>
      <xdr:row>167</xdr:row>
      <xdr:rowOff>66675</xdr:rowOff>
    </xdr:from>
    <xdr:to>
      <xdr:col>18</xdr:col>
      <xdr:colOff>571500</xdr:colOff>
      <xdr:row>188</xdr:row>
      <xdr:rowOff>95250</xdr:rowOff>
    </xdr:to>
    <xdr:sp>
      <xdr:nvSpPr>
        <xdr:cNvPr id="12" name="Pomoc_1_3_2"/>
        <xdr:cNvSpPr>
          <a:spLocks/>
        </xdr:cNvSpPr>
      </xdr:nvSpPr>
      <xdr:spPr>
        <a:xfrm>
          <a:off x="171450" y="27108150"/>
          <a:ext cx="113728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3.2. Uzasadnienie potrzeby realizacji Projektu 
</a:t>
          </a:r>
          <a:r>
            <a:rPr lang="en-US" cap="none" sz="1100" b="0" i="0" u="none" baseline="0">
              <a:solidFill>
                <a:srgbClr val="FFFFFF"/>
              </a:solidFill>
            </a:rPr>
            <a:t>Ta część powinna w klarowny sposób uzasadnić potrzebę realizacji Projektu  w kontekście priorytetów określonych w dokumentach strategicznych Unii Europejskiej, Europejskiego Obszaru Gospodarczego, KSRR, KPZK innych politykach krajowych oraz w strategii rozwoju regionu, w tym w kontekście możliwości współfinansowania realizacji przyszłych przedsięwzięć ze środków zewnętrznych wobec budżetów własnych partnerstwa.
</a:t>
          </a:r>
          <a:r>
            <a:rPr lang="en-US" cap="none" sz="1100" b="1" i="0" u="none" baseline="0">
              <a:solidFill>
                <a:srgbClr val="FFFFFF"/>
              </a:solidFill>
            </a:rPr>
            <a:t>
</a:t>
          </a:r>
          <a:r>
            <a:rPr lang="en-US" cap="none" sz="1100" b="0" i="0" u="none" baseline="0">
              <a:solidFill>
                <a:srgbClr val="FFFFFF"/>
              </a:solidFill>
            </a:rPr>
            <a:t>Proszę wskazać (max. 1 200 znaków):
</a:t>
          </a:r>
          <a:r>
            <a:rPr lang="en-US" cap="none" sz="1100" b="0" i="0" u="none" baseline="0">
              <a:solidFill>
                <a:srgbClr val="FFFFFF"/>
              </a:solidFill>
            </a:rPr>
            <a:t>• wpływ projektu na zmniejszenie różnic społeczno – gospodarczych na poziomie krajowym i wzmacnianie stosunków  dwustronnych z Państwami - Darczyńcami;
</a:t>
          </a:r>
          <a:r>
            <a:rPr lang="en-US" cap="none" sz="1100" b="0" i="0" u="none" baseline="0">
              <a:solidFill>
                <a:srgbClr val="FFFFFF"/>
              </a:solidFill>
            </a:rPr>
            <a:t>• jak Projekt przyczynia się do realizacji strategii narodowej (polityki rządu w zakresie tematyki projektu np. KSSR, KPZK, założenia polityki miejskiej, inne sektorowe); regionalnej (polityki województwa - w obszarze objętym projektem, w zakresie który będzie znany do dnia składania wniosku); lokalnej. Proszę przedstawić zgodność ze strategiami  w punktach. 
</a:t>
          </a:r>
          <a:r>
            <a:rPr lang="en-US" cap="none" sz="1100" b="0" i="0" u="none" baseline="0">
              <a:solidFill>
                <a:srgbClr val="FFFFFF"/>
              </a:solidFill>
            </a:rPr>
            <a:t>
</a:t>
          </a:r>
          <a:r>
            <a:rPr lang="en-US" cap="none" sz="1100" b="0" i="0" u="none" baseline="0">
              <a:solidFill>
                <a:srgbClr val="FFFFFF"/>
              </a:solidFill>
            </a:rPr>
            <a:t>Przy opracowywaniu tej części analizy należy uwzględnić:
</a:t>
          </a:r>
          <a:r>
            <a:rPr lang="en-US" cap="none" sz="1100" b="0" i="0" u="none" baseline="0">
              <a:solidFill>
                <a:srgbClr val="FFFFFF"/>
              </a:solidFill>
            </a:rPr>
            <a:t>(a) priorytety UE 2014-2020 (w oparciu o projekt Rozporządzenia Komisji Europejskiej w spr priorytetów polityki spójności w nowej perspektywie finansowej–dostępny na www.mrr.gov.pl), 
</a:t>
          </a:r>
          <a:r>
            <a:rPr lang="en-US" cap="none" sz="1100" b="0" i="0" u="none" baseline="0">
              <a:solidFill>
                <a:srgbClr val="FFFFFF"/>
              </a:solidFill>
            </a:rPr>
            <a:t>(b) priorytety interwencji EOG (zawarte w Programie Regionalnym MRR i MF EOG)
</a:t>
          </a:r>
          <a:r>
            <a:rPr lang="en-US" cap="none" sz="1100" b="0" i="0" u="sng" baseline="0">
              <a:solidFill>
                <a:srgbClr val="FFFFFF"/>
              </a:solidFill>
            </a:rPr>
            <a:t> Uwaga:</a:t>
          </a:r>
          <a:r>
            <a:rPr lang="en-US" cap="none" sz="1100" b="0" i="0" u="none" baseline="0">
              <a:solidFill>
                <a:srgbClr val="FFFFFF"/>
              </a:solidFill>
            </a:rPr>
            <a:t> Jeśli wnioskodawca określa, że wybrana tematyka projektu będzie odnosiła się do 11 priorytetów UE 2014-2020 ( lit. d w punkcie 4.1 </a:t>
          </a:r>
          <a:r>
            <a:rPr lang="en-US" cap="none" sz="1100" b="0" i="1" u="none" baseline="0">
              <a:solidFill>
                <a:srgbClr val="FFFFFF"/>
              </a:solidFill>
            </a:rPr>
            <a:t>Regulaminu konkursu</a:t>
          </a:r>
          <a:r>
            <a:rPr lang="en-US" cap="none" sz="1100" b="0" i="0" u="none" baseline="0">
              <a:solidFill>
                <a:srgbClr val="FFFFFF"/>
              </a:solidFill>
            </a:rPr>
            <a:t>) to wymagane jest szczegółowe uzasadnienie ze strony wnioskodawcy i wymagane odniesienie do priorytetów "podstawowych" (pkt 1-8 zakresu tematycznego -  okreslone w lit. a,b,c w punkcie 4.1 </a:t>
          </a:r>
          <a:r>
            <a:rPr lang="en-US" cap="none" sz="1100" b="0" i="1" u="none" baseline="0">
              <a:solidFill>
                <a:srgbClr val="FFFFFF"/>
              </a:solidFill>
            </a:rPr>
            <a:t>Regulaminu konkursu</a:t>
          </a:r>
          <a:r>
            <a:rPr lang="en-US" cap="none" sz="1100" b="0" i="0" u="none" baseline="0">
              <a:solidFill>
                <a:srgbClr val="FFFFFF"/>
              </a:solidFill>
            </a:rPr>
            <a:t>) . </a:t>
          </a:r>
        </a:p>
      </xdr:txBody>
    </xdr:sp>
    <xdr:clientData/>
  </xdr:twoCellAnchor>
  <xdr:twoCellAnchor>
    <xdr:from>
      <xdr:col>0</xdr:col>
      <xdr:colOff>180975</xdr:colOff>
      <xdr:row>337</xdr:row>
      <xdr:rowOff>123825</xdr:rowOff>
    </xdr:from>
    <xdr:to>
      <xdr:col>18</xdr:col>
      <xdr:colOff>466725</xdr:colOff>
      <xdr:row>346</xdr:row>
      <xdr:rowOff>9525</xdr:rowOff>
    </xdr:to>
    <xdr:sp>
      <xdr:nvSpPr>
        <xdr:cNvPr id="13" name="Pomoc_1_9"/>
        <xdr:cNvSpPr>
          <a:spLocks/>
        </xdr:cNvSpPr>
      </xdr:nvSpPr>
      <xdr:spPr>
        <a:xfrm>
          <a:off x="180975" y="54692550"/>
          <a:ext cx="11258550" cy="13430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IX. Załączniki
</a:t>
          </a:r>
          <a:r>
            <a:rPr lang="en-US" cap="none" sz="1100" b="0" i="0" u="none" baseline="0">
              <a:solidFill>
                <a:srgbClr val="FFFFFF"/>
              </a:solidFill>
            </a:rPr>
            <a:t>Proszę zaznaczyć poprzez kliknięcie w kolumnie „Dotyczy” te załączniki, które są wymagane dla danego projektu
</a:t>
          </a:r>
          <a:r>
            <a:rPr lang="en-US" cap="none" sz="1100" b="0" i="0" u="none" baseline="0">
              <a:solidFill>
                <a:srgbClr val="FFFFFF"/>
              </a:solidFill>
            </a:rPr>
            <a:t> *Dla projektów realizowanych w partnerstwie podpisana przez strony  umowa/-y partnerska przedkładana jest Operatorowi Programu najpóźniej przed podpisaniem umowy ws. projektu. Na etapie składania wniosku aplikacyjnego Operator wymaga listu/-ów intencyjnego oraz  wzoru umowy partnerskiej. 
</a:t>
          </a:r>
          <a:r>
            <a:rPr lang="en-US" cap="none" sz="1100" b="0" i="0" u="none" baseline="0">
              <a:solidFill>
                <a:srgbClr val="FFFFFF"/>
              </a:solidFill>
            </a:rPr>
            <a:t>Wnioskodawca ma prawo dołączyć do formularza aplikacyjnego inne załączniki (używając przycisków Dodaj/Usuń), które mogą dodatkowo udokumentować i wesprzeć argumentację zawartą we wniosku i w Analizie Wykonalności co pozwoli na efektywniejszą ocenę projektu.</a:t>
          </a:r>
        </a:p>
      </xdr:txBody>
    </xdr:sp>
    <xdr:clientData/>
  </xdr:twoCellAnchor>
  <xdr:twoCellAnchor>
    <xdr:from>
      <xdr:col>0</xdr:col>
      <xdr:colOff>190500</xdr:colOff>
      <xdr:row>346</xdr:row>
      <xdr:rowOff>66675</xdr:rowOff>
    </xdr:from>
    <xdr:to>
      <xdr:col>18</xdr:col>
      <xdr:colOff>419100</xdr:colOff>
      <xdr:row>353</xdr:row>
      <xdr:rowOff>123825</xdr:rowOff>
    </xdr:to>
    <xdr:sp>
      <xdr:nvSpPr>
        <xdr:cNvPr id="14" name="Pomoc_1_9_Oswiadczenie"/>
        <xdr:cNvSpPr>
          <a:spLocks/>
        </xdr:cNvSpPr>
      </xdr:nvSpPr>
      <xdr:spPr>
        <a:xfrm>
          <a:off x="190500" y="56092725"/>
          <a:ext cx="11201400" cy="11906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OŚWIADCZENIE WNIOSKODAWCY
</a:t>
          </a:r>
          <a:r>
            <a:rPr lang="en-US" cap="none" sz="1100" b="1"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Co do zasady wniosek aplikacyjny wymaga formalnego podpisu, przez osobę(-y) wyraźnie wskazaną(-e) jako zarejestrowany(-i) pełnomocnik(-cy) Wnioskodawcy. Sygnatariusz i osoba do kontaktu nie musi być tą samą osobą.
</a:t>
          </a:r>
          <a:r>
            <a:rPr lang="en-US" cap="none" sz="1100" b="0" i="0" u="none" baseline="0">
              <a:solidFill>
                <a:srgbClr val="FFFFFF"/>
              </a:solidFill>
            </a:rPr>
            <a:t>Podpis powinien być własnoręczny (pieczątki z podpisem, osoby podpisujące w imieniu innych bez ważnego pełnomocnictwa lub fotokopie nie będą honorowane).
</a:t>
          </a:r>
        </a:p>
      </xdr:txBody>
    </xdr:sp>
    <xdr:clientData/>
  </xdr:twoCellAnchor>
  <xdr:twoCellAnchor>
    <xdr:from>
      <xdr:col>0</xdr:col>
      <xdr:colOff>171450</xdr:colOff>
      <xdr:row>189</xdr:row>
      <xdr:rowOff>38100</xdr:rowOff>
    </xdr:from>
    <xdr:to>
      <xdr:col>18</xdr:col>
      <xdr:colOff>476250</xdr:colOff>
      <xdr:row>209</xdr:row>
      <xdr:rowOff>123825</xdr:rowOff>
    </xdr:to>
    <xdr:sp>
      <xdr:nvSpPr>
        <xdr:cNvPr id="15" name="Pomoc_1_3_3"/>
        <xdr:cNvSpPr>
          <a:spLocks/>
        </xdr:cNvSpPr>
      </xdr:nvSpPr>
      <xdr:spPr>
        <a:xfrm>
          <a:off x="171450" y="30641925"/>
          <a:ext cx="11277600" cy="3324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3.3 Wskaźniki
</a:t>
          </a:r>
          <a:r>
            <a:rPr lang="en-US" cap="none" sz="1100" b="0" i="0" u="none" baseline="0">
              <a:solidFill>
                <a:srgbClr val="FFFFFF"/>
              </a:solidFill>
            </a:rPr>
            <a:t>Proszę o wypełnienie tabeli wskaźników, która określa trzy poziomy:  Cel, Spodziewane rezultaty, Wyniki/Produkty (wytworzone dobra i usługi). 
</a:t>
          </a:r>
          <a:r>
            <a:rPr lang="en-US" cap="none" sz="1100" b="1" i="0" u="none" baseline="0">
              <a:solidFill>
                <a:srgbClr val="FFFFFF"/>
              </a:solidFill>
            </a:rPr>
            <a:t>Cel ogólny </a:t>
          </a:r>
          <a:r>
            <a:rPr lang="en-US" cap="none" sz="1100" b="0" i="0" u="none" baseline="0">
              <a:solidFill>
                <a:srgbClr val="FFFFFF"/>
              </a:solidFill>
            </a:rPr>
            <a:t>jest następstwem projektu wykraczającym poza natychmiastowe skutki dla jego bezpośrednich beneficjentów. Cel ogólny może być zazwyczaj zmierzony po upływie pewnego okresu, zwykle od 2 do 5 lat po zakończeniu projektu. Przykładowo może to być: </a:t>
          </a:r>
          <a:r>
            <a:rPr lang="en-US" cap="none" sz="1100" b="0" i="1" u="none" baseline="0">
              <a:solidFill>
                <a:srgbClr val="FFFFFF"/>
              </a:solidFill>
            </a:rPr>
            <a:t>Zdolność partnerstwa do realizacji zintegrowanych przedsięwzięć rozwiązujących problemy obszaru funkcjonalnego. </a:t>
          </a:r>
          <a:r>
            <a:rPr lang="en-US" cap="none" sz="1100" b="0" i="0" u="none" baseline="0">
              <a:solidFill>
                <a:srgbClr val="FFFFFF"/>
              </a:solidFill>
            </a:rPr>
            <a:t>
</a:t>
          </a:r>
          <a:r>
            <a:rPr lang="en-US" cap="none" sz="1100" b="1" i="0" u="none" baseline="0">
              <a:solidFill>
                <a:srgbClr val="FFFFFF"/>
              </a:solidFill>
            </a:rPr>
            <a:t>Spodziewane rezultaty </a:t>
          </a:r>
          <a:r>
            <a:rPr lang="en-US" cap="none" sz="1100" b="0" i="0" u="none" baseline="0">
              <a:solidFill>
                <a:srgbClr val="FFFFFF"/>
              </a:solidFill>
            </a:rPr>
            <a:t>to planowane rezultaty projektu, takie jak wzrost liczby turystów odwiedzających dany obiekt/region,  liczba bezpośrednio utworzonych miejsc pracy, ilość przeszkolonych osób/wzrost wiedzy przeszkolonych osób (badania ankietowe) itp. Spodziewane rezultaty są powodem, dla którego działania zostały podjęte i są zazwyczaj kombinacją wyników, które je wyznaczają. W przypadku Programu może to być : </a:t>
          </a:r>
          <a:r>
            <a:rPr lang="en-US" cap="none" sz="1100" b="0" i="1" u="none" baseline="0">
              <a:solidFill>
                <a:srgbClr val="FFFFFF"/>
              </a:solidFill>
            </a:rPr>
            <a:t>Wzmocnienie instytucjonalne partnerstwa; Formalne i projektowo - techniczne przygotowanie danego obszaru do wdrożenia programu rewitalizacji itp. </a:t>
          </a:r>
          <a:r>
            <a:rPr lang="en-US" cap="none" sz="1100" b="0" i="0" u="none" baseline="0">
              <a:solidFill>
                <a:srgbClr val="FFFFFF"/>
              </a:solidFill>
            </a:rPr>
            <a:t>
</a:t>
          </a:r>
          <a:r>
            <a:rPr lang="en-US" cap="none" sz="1100" b="1" i="0" u="none" baseline="0">
              <a:solidFill>
                <a:srgbClr val="FFFFFF"/>
              </a:solidFill>
            </a:rPr>
            <a:t>Wyniki/Produkty </a:t>
          </a:r>
          <a:r>
            <a:rPr lang="en-US" cap="none" sz="1100" b="0" i="0" u="none" baseline="0">
              <a:solidFill>
                <a:srgbClr val="FFFFFF"/>
              </a:solidFill>
            </a:rPr>
            <a:t>stanowią bezpośredni wynik projektu, taki jak opracowane strategie/analizy/plany, ilość przeprowadzonych szkoleń itp. Wyniki mogą być zazwyczaj zmierzone podczas wdrażania projektu i dlatego służą jako wskaźniki postępu realizacji przedsięwzięcia. Wszystkie rezultaty muszą być mierzalne i osiągnięte najpóźniej do końca realizacji projektu. 
</a:t>
          </a:r>
          <a:r>
            <a:rPr lang="en-US" cap="none" sz="1100" b="0" i="0" u="none" baseline="0">
              <a:solidFill>
                <a:srgbClr val="FFFFFF"/>
              </a:solidFill>
            </a:rPr>
            <a:t>Proszę również o wskazanie w tabeli źródeł weryfikacji każdego ze wskaźników.  Przykłady produktów to: </a:t>
          </a:r>
          <a:r>
            <a:rPr lang="en-US" cap="none" sz="1100" b="0" i="1" u="none" baseline="0">
              <a:solidFill>
                <a:srgbClr val="FFFFFF"/>
              </a:solidFill>
            </a:rPr>
            <a:t>Strategia, Analiza, Plan operacyjny, Dokumentacja projektowo - kosztorysowa, Plan rozwoju instytucjonalnego partnerstwa itp.</a:t>
          </a:r>
          <a:r>
            <a:rPr lang="en-US" cap="none" sz="1100" b="0" i="0" u="none" baseline="0">
              <a:solidFill>
                <a:srgbClr val="FFFFFF"/>
              </a:solidFill>
            </a:rPr>
            <a:t>
</a:t>
          </a:r>
        </a:p>
      </xdr:txBody>
    </xdr:sp>
    <xdr:clientData/>
  </xdr:twoCellAnchor>
  <xdr:twoCellAnchor>
    <xdr:from>
      <xdr:col>0</xdr:col>
      <xdr:colOff>228600</xdr:colOff>
      <xdr:row>216</xdr:row>
      <xdr:rowOff>104775</xdr:rowOff>
    </xdr:from>
    <xdr:to>
      <xdr:col>18</xdr:col>
      <xdr:colOff>438150</xdr:colOff>
      <xdr:row>221</xdr:row>
      <xdr:rowOff>38100</xdr:rowOff>
    </xdr:to>
    <xdr:sp>
      <xdr:nvSpPr>
        <xdr:cNvPr id="16" name="Pomoc_1_3_4"/>
        <xdr:cNvSpPr>
          <a:spLocks/>
        </xdr:cNvSpPr>
      </xdr:nvSpPr>
      <xdr:spPr>
        <a:xfrm>
          <a:off x="228600" y="35080575"/>
          <a:ext cx="11182350"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3.4 Monitorowanie i weryfikacja wskaźników  
</a:t>
          </a:r>
          <a:r>
            <a:rPr lang="en-US" cap="none" sz="1100" b="0" i="0" u="none" baseline="0">
              <a:solidFill>
                <a:srgbClr val="FFFFFF"/>
              </a:solidFill>
            </a:rPr>
            <a:t>Proszę wskazać dla każdego wskaźnika: jak wskaźnik został oszacowany; metodę, która zostanie użyta dla oszacowania postępów wykonania wskaźników oraz zbierania i agregowania danych na potrzeby monitoringu. </a:t>
          </a:r>
        </a:p>
      </xdr:txBody>
    </xdr:sp>
    <xdr:clientData/>
  </xdr:twoCellAnchor>
  <xdr:twoCellAnchor>
    <xdr:from>
      <xdr:col>0</xdr:col>
      <xdr:colOff>228600</xdr:colOff>
      <xdr:row>221</xdr:row>
      <xdr:rowOff>95250</xdr:rowOff>
    </xdr:from>
    <xdr:to>
      <xdr:col>18</xdr:col>
      <xdr:colOff>400050</xdr:colOff>
      <xdr:row>228</xdr:row>
      <xdr:rowOff>0</xdr:rowOff>
    </xdr:to>
    <xdr:sp>
      <xdr:nvSpPr>
        <xdr:cNvPr id="17" name="Pomoc_1_3_5"/>
        <xdr:cNvSpPr>
          <a:spLocks/>
        </xdr:cNvSpPr>
      </xdr:nvSpPr>
      <xdr:spPr>
        <a:xfrm>
          <a:off x="228600" y="35880675"/>
          <a:ext cx="11144250"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3.5. Organizacja Projektu 
</a:t>
          </a:r>
          <a:r>
            <a:rPr lang="en-US" cap="none" sz="1100" b="0" i="0" u="none" baseline="0">
              <a:solidFill>
                <a:srgbClr val="FFFFFF"/>
              </a:solidFill>
            </a:rPr>
            <a:t>Proszę opisać ogólnie (max. 1200 znaków) obowiązki i zakres odpowiedzialności jednostek zaangażowanych w realizację Projektu (w szczególności zadania i obowiązki partnera/-ów ). 
</a:t>
          </a:r>
          <a:r>
            <a:rPr lang="en-US" cap="none" sz="1100" b="0" i="0" u="none" baseline="0">
              <a:solidFill>
                <a:srgbClr val="FFFFFF"/>
              </a:solidFill>
            </a:rPr>
            <a:t>Należy również wskazać ogólnie strukturę zarządzania, która w sposób szczegółowy (wraz z chrakterystyką poszczególnych partnerów) powinna zostać przedstawiona w Analizie Wykonalności.  </a:t>
          </a:r>
        </a:p>
      </xdr:txBody>
    </xdr:sp>
    <xdr:clientData/>
  </xdr:twoCellAnchor>
  <xdr:twoCellAnchor>
    <xdr:from>
      <xdr:col>0</xdr:col>
      <xdr:colOff>209550</xdr:colOff>
      <xdr:row>228</xdr:row>
      <xdr:rowOff>85725</xdr:rowOff>
    </xdr:from>
    <xdr:to>
      <xdr:col>18</xdr:col>
      <xdr:colOff>390525</xdr:colOff>
      <xdr:row>238</xdr:row>
      <xdr:rowOff>123825</xdr:rowOff>
    </xdr:to>
    <xdr:sp>
      <xdr:nvSpPr>
        <xdr:cNvPr id="18" name="Pomoc_1_3_6"/>
        <xdr:cNvSpPr>
          <a:spLocks/>
        </xdr:cNvSpPr>
      </xdr:nvSpPr>
      <xdr:spPr>
        <a:xfrm>
          <a:off x="209550" y="37004625"/>
          <a:ext cx="11153775" cy="16573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3.6. Szczegółowy harmonogram finansowy wdrażania Projektu
</a:t>
          </a:r>
          <a:r>
            <a:rPr lang="en-US" cap="none" sz="1100" b="0" i="0" u="none" baseline="0">
              <a:solidFill>
                <a:srgbClr val="FFFFFF"/>
              </a:solidFill>
            </a:rPr>
            <a:t>Wnioskodawca powinien wskazać w tabeli nazwy, zakres oraz ramy czasowe działań (każde działanie powinno prowadzić do osiągnięcia danego rezultatu zgodnie z danymi w tabeli 3.3 Wskaźniki) oraz przypisane do każdego działania wartości pieniężne (wartość współfinansowania i dofinansowania). 
</a:t>
          </a:r>
          <a:r>
            <a:rPr lang="en-US" cap="none" sz="1100" b="0" i="0" u="none" baseline="0">
              <a:solidFill>
                <a:srgbClr val="FFFFFF"/>
              </a:solidFill>
            </a:rPr>
            <a:t>Proszę zwrócić uwagę, iż harmonogram podzielony jest w każdym roku na 3 (czteromiesięczne) okresy sprawozdawcze przez Operatora Programu i dotyczy on tylko kosztów kwalifikowalnych.
</a:t>
          </a:r>
          <a:r>
            <a:rPr lang="en-US" cap="none" sz="1100" b="0" i="0" u="none" baseline="0">
              <a:solidFill>
                <a:srgbClr val="FFFFFF"/>
              </a:solidFill>
            </a:rPr>
            <a:t> Proszę zauważyć, że załącznikiem do Analizy Wykonalności jest Szczegółowy budżet projektu, który stanowi źródło informacji dla prawidłowego wypełnienia tabel finansowych w niniejszym formularzu.  </a:t>
          </a:r>
        </a:p>
      </xdr:txBody>
    </xdr:sp>
    <xdr:clientData/>
  </xdr:twoCellAnchor>
  <xdr:twoCellAnchor>
    <xdr:from>
      <xdr:col>0</xdr:col>
      <xdr:colOff>190500</xdr:colOff>
      <xdr:row>239</xdr:row>
      <xdr:rowOff>38100</xdr:rowOff>
    </xdr:from>
    <xdr:to>
      <xdr:col>18</xdr:col>
      <xdr:colOff>438150</xdr:colOff>
      <xdr:row>247</xdr:row>
      <xdr:rowOff>38100</xdr:rowOff>
    </xdr:to>
    <xdr:sp>
      <xdr:nvSpPr>
        <xdr:cNvPr id="19" name="Pomoc_1_4_1"/>
        <xdr:cNvSpPr>
          <a:spLocks/>
        </xdr:cNvSpPr>
      </xdr:nvSpPr>
      <xdr:spPr>
        <a:xfrm>
          <a:off x="190500" y="38738175"/>
          <a:ext cx="11220450" cy="129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4.1. Finansowanie
</a:t>
          </a:r>
          <a:r>
            <a:rPr lang="en-US" cap="none" sz="1100" b="0" i="0" u="none" baseline="0">
              <a:solidFill>
                <a:srgbClr val="FFFFFF"/>
              </a:solidFill>
            </a:rPr>
            <a:t>Proszę o wypełnienie tabeli 4.1 z podaniem wartości w PLN.  Proszę zwrócić uwagę, że współfinansowanie projektów ma co do zasady formę gotówkową.
</a:t>
          </a:r>
          <a:r>
            <a:rPr lang="en-US" cap="none" sz="1100" b="0" i="0" u="none" baseline="0">
              <a:solidFill>
                <a:srgbClr val="FFFFFF"/>
              </a:solidFill>
            </a:rPr>
            <a:t>Płatności na rzecz beneficjenta mają co do zasady formę zaliczek zgodnie z zasadami określonymi w Regulaminie konkursu. Wysokość pierwszej zaliczki powinna być odpowiednio umotywowana przez wnioskodawcę. </a:t>
          </a:r>
        </a:p>
      </xdr:txBody>
    </xdr:sp>
    <xdr:clientData/>
  </xdr:twoCellAnchor>
  <xdr:twoCellAnchor>
    <xdr:from>
      <xdr:col>0</xdr:col>
      <xdr:colOff>209550</xdr:colOff>
      <xdr:row>247</xdr:row>
      <xdr:rowOff>85725</xdr:rowOff>
    </xdr:from>
    <xdr:to>
      <xdr:col>18</xdr:col>
      <xdr:colOff>428625</xdr:colOff>
      <xdr:row>251</xdr:row>
      <xdr:rowOff>95250</xdr:rowOff>
    </xdr:to>
    <xdr:sp>
      <xdr:nvSpPr>
        <xdr:cNvPr id="20" name="Pomoc_1_4_2"/>
        <xdr:cNvSpPr>
          <a:spLocks/>
        </xdr:cNvSpPr>
      </xdr:nvSpPr>
      <xdr:spPr>
        <a:xfrm>
          <a:off x="209550" y="40081200"/>
          <a:ext cx="11191875" cy="657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4.2. Podział działań względem źródeł finansowania
</a:t>
          </a:r>
          <a:r>
            <a:rPr lang="en-US" cap="none" sz="1100" b="0" i="0" u="none" baseline="0">
              <a:solidFill>
                <a:srgbClr val="FFFFFF"/>
              </a:solidFill>
            </a:rPr>
            <a:t>Proszę wypełnić tabelę 4.2 w celu zobrazowania podziału kosztów działań  pod względem źródeł finansowania. </a:t>
          </a:r>
        </a:p>
      </xdr:txBody>
    </xdr:sp>
    <xdr:clientData/>
  </xdr:twoCellAnchor>
  <xdr:twoCellAnchor>
    <xdr:from>
      <xdr:col>0</xdr:col>
      <xdr:colOff>209550</xdr:colOff>
      <xdr:row>252</xdr:row>
      <xdr:rowOff>9525</xdr:rowOff>
    </xdr:from>
    <xdr:to>
      <xdr:col>18</xdr:col>
      <xdr:colOff>428625</xdr:colOff>
      <xdr:row>254</xdr:row>
      <xdr:rowOff>104775</xdr:rowOff>
    </xdr:to>
    <xdr:sp>
      <xdr:nvSpPr>
        <xdr:cNvPr id="21" name="Pomoc_1_4_3"/>
        <xdr:cNvSpPr>
          <a:spLocks/>
        </xdr:cNvSpPr>
      </xdr:nvSpPr>
      <xdr:spPr>
        <a:xfrm>
          <a:off x="209550" y="40814625"/>
          <a:ext cx="11191875" cy="4191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4.3 Roczny podział łącznych środków dofinansowania i współfinansowania </a:t>
          </a:r>
        </a:p>
      </xdr:txBody>
    </xdr:sp>
    <xdr:clientData/>
  </xdr:twoCellAnchor>
  <xdr:twoCellAnchor>
    <xdr:from>
      <xdr:col>0</xdr:col>
      <xdr:colOff>200025</xdr:colOff>
      <xdr:row>255</xdr:row>
      <xdr:rowOff>0</xdr:rowOff>
    </xdr:from>
    <xdr:to>
      <xdr:col>18</xdr:col>
      <xdr:colOff>419100</xdr:colOff>
      <xdr:row>261</xdr:row>
      <xdr:rowOff>142875</xdr:rowOff>
    </xdr:to>
    <xdr:sp>
      <xdr:nvSpPr>
        <xdr:cNvPr id="22" name="Pomoc_1_4_4"/>
        <xdr:cNvSpPr>
          <a:spLocks/>
        </xdr:cNvSpPr>
      </xdr:nvSpPr>
      <xdr:spPr>
        <a:xfrm>
          <a:off x="200025" y="41290875"/>
          <a:ext cx="11191875" cy="11144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4.4 Podział działań względem kategorii
</a:t>
          </a:r>
          <a:r>
            <a:rPr lang="en-US" cap="none" sz="1100" b="0" i="0" u="none" baseline="0">
              <a:solidFill>
                <a:srgbClr val="FFFFFF"/>
              </a:solidFill>
            </a:rPr>
            <a:t>Ogólne zasady kwalifikowalności wydatków/ wyszczególnienie bezpośrednich wydatków kwalifikowanych w ramach projektu/koszty pośrednie projektu/ zakup nieruchomości i gruntu oraz koszty niekwalifikowalne zostały uregulowane w artykułach 7.2 – 7.6 </a:t>
          </a:r>
          <a:r>
            <a:rPr lang="en-US" cap="none" sz="1100" b="0" i="1" u="none" baseline="0">
              <a:solidFill>
                <a:srgbClr val="FFFFFF"/>
              </a:solidFill>
            </a:rPr>
            <a:t>Regulacji.
</a:t>
          </a:r>
          <a:r>
            <a:rPr lang="en-US" cap="none" sz="1100" b="0" i="0" u="none" baseline="0">
              <a:solidFill>
                <a:srgbClr val="FFFFFF"/>
              </a:solidFill>
            </a:rPr>
            <a:t>Budżet dotyczy tylko kosztów kwalifikowalnych </a:t>
          </a:r>
        </a:p>
      </xdr:txBody>
    </xdr:sp>
    <xdr:clientData/>
  </xdr:twoCellAnchor>
  <xdr:twoCellAnchor>
    <xdr:from>
      <xdr:col>0</xdr:col>
      <xdr:colOff>200025</xdr:colOff>
      <xdr:row>262</xdr:row>
      <xdr:rowOff>38100</xdr:rowOff>
    </xdr:from>
    <xdr:to>
      <xdr:col>18</xdr:col>
      <xdr:colOff>390525</xdr:colOff>
      <xdr:row>272</xdr:row>
      <xdr:rowOff>66675</xdr:rowOff>
    </xdr:to>
    <xdr:sp>
      <xdr:nvSpPr>
        <xdr:cNvPr id="23" name="Pomoc_1_4_5"/>
        <xdr:cNvSpPr>
          <a:spLocks/>
        </xdr:cNvSpPr>
      </xdr:nvSpPr>
      <xdr:spPr>
        <a:xfrm>
          <a:off x="200025" y="42462450"/>
          <a:ext cx="11163300" cy="1647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4.5 Możliwość odzyskania podatku VAT    
</a:t>
          </a:r>
          <a:r>
            <a:rPr lang="en-US" cap="none" sz="1100" b="0" i="0" u="none" baseline="0">
              <a:solidFill>
                <a:srgbClr val="FFFFFF"/>
              </a:solidFill>
            </a:rPr>
            <a:t>Proszę wskazać, czy podatek VAT podlega zwrotowi. Podatek VAT, który podlega zwrotowi za pomocą jakichkolwiek dostępnych środków, nie zostanie uznany za kwalifikowalny nawet jeśli nie zostanie faktycznie odzyskany przez Beneficjenta lub odbiorcę końcowego. Koszt VAT uznawany jest za koszt kwalifikowalny wyłącznie jeżeli jest rzeczywiście i ostatecznie ponoszony przez Beneficjenta.
</a:t>
          </a:r>
          <a:r>
            <a:rPr lang="en-US" cap="none" sz="1100" b="0" i="0" u="none" baseline="0">
              <a:solidFill>
                <a:srgbClr val="FFFFFF"/>
              </a:solidFill>
            </a:rPr>
            <a:t>Inne podatki i opłaty, w szczególności podatki bezpośrednie nie stanowią kosztów kwalifikowalnych, chyba że są rzeczywiście i ostatecznie odprowadzane przez Beneficjenta.
</a:t>
          </a:r>
          <a:r>
            <a:rPr lang="en-US" cap="none" sz="1100" b="0" i="0" u="none" baseline="0">
              <a:solidFill>
                <a:srgbClr val="FFFFFF"/>
              </a:solidFill>
            </a:rPr>
            <a:t> 
</a:t>
          </a:r>
          <a:r>
            <a:rPr lang="en-US" cap="none" sz="1100" b="0" i="0" u="none" baseline="0">
              <a:solidFill>
                <a:srgbClr val="FFFFFF"/>
              </a:solidFill>
            </a:rPr>
            <a:t>Ponadto, katalog wydatków, które nie są uznawane za kwalifikowane zawarty jest w art. 7.6 Regulacji. </a:t>
          </a:r>
        </a:p>
      </xdr:txBody>
    </xdr:sp>
    <xdr:clientData/>
  </xdr:twoCellAnchor>
  <xdr:twoCellAnchor>
    <xdr:from>
      <xdr:col>0</xdr:col>
      <xdr:colOff>209550</xdr:colOff>
      <xdr:row>272</xdr:row>
      <xdr:rowOff>133350</xdr:rowOff>
    </xdr:from>
    <xdr:to>
      <xdr:col>18</xdr:col>
      <xdr:colOff>400050</xdr:colOff>
      <xdr:row>280</xdr:row>
      <xdr:rowOff>0</xdr:rowOff>
    </xdr:to>
    <xdr:sp>
      <xdr:nvSpPr>
        <xdr:cNvPr id="24" name="Pomoc_1_4_6"/>
        <xdr:cNvSpPr>
          <a:spLocks/>
        </xdr:cNvSpPr>
      </xdr:nvSpPr>
      <xdr:spPr>
        <a:xfrm>
          <a:off x="209550" y="44176950"/>
          <a:ext cx="11163300" cy="1162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4.6 Generowanie przychodów netto
</a:t>
          </a:r>
          <a:r>
            <a:rPr lang="en-US" cap="none" sz="1100" b="0" i="0" u="none" baseline="0">
              <a:solidFill>
                <a:srgbClr val="FFFFFF"/>
              </a:solidFill>
            </a:rPr>
            <a:t>Na podstawie danych wprowadzonych przez Wnioskodawcę do arkusza wartości przychodu generowanego przez projekt, kwota przychodu generowana jest automatycznie.
</a:t>
          </a:r>
          <a:r>
            <a:rPr lang="en-US" cap="none" sz="1100" b="0" i="0" u="none" baseline="0">
              <a:solidFill>
                <a:srgbClr val="FFFFFF"/>
              </a:solidFill>
            </a:rPr>
            <a:t>Co do zasady, chrakter działań kwalifikowalnych w ramach Programu Regionalnego wyłącza generowanie przychodów netto przez projekt. </a:t>
          </a:r>
        </a:p>
      </xdr:txBody>
    </xdr:sp>
    <xdr:clientData/>
  </xdr:twoCellAnchor>
  <xdr:twoCellAnchor>
    <xdr:from>
      <xdr:col>0</xdr:col>
      <xdr:colOff>219075</xdr:colOff>
      <xdr:row>280</xdr:row>
      <xdr:rowOff>57150</xdr:rowOff>
    </xdr:from>
    <xdr:to>
      <xdr:col>18</xdr:col>
      <xdr:colOff>352425</xdr:colOff>
      <xdr:row>285</xdr:row>
      <xdr:rowOff>0</xdr:rowOff>
    </xdr:to>
    <xdr:sp>
      <xdr:nvSpPr>
        <xdr:cNvPr id="25" name="Pomoc_1_4_7"/>
        <xdr:cNvSpPr>
          <a:spLocks/>
        </xdr:cNvSpPr>
      </xdr:nvSpPr>
      <xdr:spPr>
        <a:xfrm>
          <a:off x="219075" y="45396150"/>
          <a:ext cx="11106150" cy="7524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4.7. Finansowanie projektu z funduszy UE lub innych źródeł pomocy
</a:t>
          </a:r>
          <a:r>
            <a:rPr lang="en-US" cap="none" sz="1100" b="0" i="0" u="none" baseline="0">
              <a:solidFill>
                <a:srgbClr val="FFFFFF"/>
              </a:solidFill>
            </a:rPr>
            <a:t>Proszę wskazać czy Projekt będzie finansowany z funduszy UE lub innych źródeł finansowych. W przypadku dodatkowego finansowania, Wnioskodawca powinien wskazać  wartość (udział procentowy) wsparcia finansowego i działania finansowane w ramach projektu. </a:t>
          </a:r>
        </a:p>
      </xdr:txBody>
    </xdr:sp>
    <xdr:clientData/>
  </xdr:twoCellAnchor>
  <xdr:twoCellAnchor>
    <xdr:from>
      <xdr:col>0</xdr:col>
      <xdr:colOff>219075</xdr:colOff>
      <xdr:row>285</xdr:row>
      <xdr:rowOff>85725</xdr:rowOff>
    </xdr:from>
    <xdr:to>
      <xdr:col>18</xdr:col>
      <xdr:colOff>400050</xdr:colOff>
      <xdr:row>291</xdr:row>
      <xdr:rowOff>152400</xdr:rowOff>
    </xdr:to>
    <xdr:sp>
      <xdr:nvSpPr>
        <xdr:cNvPr id="26" name="Pomoc_1_5"/>
        <xdr:cNvSpPr>
          <a:spLocks/>
        </xdr:cNvSpPr>
      </xdr:nvSpPr>
      <xdr:spPr>
        <a:xfrm>
          <a:off x="219075" y="46234350"/>
          <a:ext cx="11153775"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  ZGODNOŚĆ Z PRAWEM KRAJOWYM I UNIJNYM 
</a:t>
          </a:r>
          <a:r>
            <a:rPr lang="en-US" cap="none" sz="1100" b="0" i="0" u="none" baseline="0">
              <a:solidFill>
                <a:srgbClr val="FFFFFF"/>
              </a:solidFill>
            </a:rPr>
            <a:t>Proszę o wskazanie zgodności działań/ rozwiązań zaproponowanych w Projekcie z aktami prawa krajowego i unijnego bezpośrednio z nim powiązanych. Proszę również o wskazanie, jak będzie zapewniona zgodność Projektu z przepisami prawa zamówień publicznych i pomocy publicznej. W szczególności, jeżeli pomoc w ramach Projektu ma znamiona pomocy publicznej, należy wskazać, jakie przepisy krajowe/ unijne znajdują zastosowanie np. program pomocy publicznej, wyłączenia blokowe, pomoc de minimis. </a:t>
          </a:r>
        </a:p>
      </xdr:txBody>
    </xdr:sp>
    <xdr:clientData/>
  </xdr:twoCellAnchor>
  <xdr:twoCellAnchor>
    <xdr:from>
      <xdr:col>0</xdr:col>
      <xdr:colOff>209550</xdr:colOff>
      <xdr:row>292</xdr:row>
      <xdr:rowOff>47625</xdr:rowOff>
    </xdr:from>
    <xdr:to>
      <xdr:col>18</xdr:col>
      <xdr:colOff>381000</xdr:colOff>
      <xdr:row>303</xdr:row>
      <xdr:rowOff>133350</xdr:rowOff>
    </xdr:to>
    <xdr:sp>
      <xdr:nvSpPr>
        <xdr:cNvPr id="27" name="Pomoc_1_6"/>
        <xdr:cNvSpPr>
          <a:spLocks/>
        </xdr:cNvSpPr>
      </xdr:nvSpPr>
      <xdr:spPr>
        <a:xfrm>
          <a:off x="209550" y="47329725"/>
          <a:ext cx="11144250" cy="18669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VI. RYZYKO I ZARZĄDZANIE RYZYKIEM
</a:t>
          </a:r>
          <a:r>
            <a:rPr lang="en-US" cap="none" sz="1100" b="0" i="0" u="none" baseline="0">
              <a:solidFill>
                <a:srgbClr val="FFFFFF"/>
              </a:solidFill>
            </a:rPr>
            <a:t> Proszę o wskazanie czynników ryzyka w zarządzaniu i wdrażaniu Projektu oraz uszeregowanie ich wg stopnia ważności i prawdopodobieństwa wystąpienia. (wysokie, średnie, niskie - wybór z listy rozwijanej). Po zidentyfikowaniu ryzyk należy również dla każdego z nich przedstawić plan zarządzania/ przeciwdziałania. 
</a:t>
          </a:r>
          <a:r>
            <a:rPr lang="en-US" cap="none" sz="1100" b="0" i="0" u="sng" baseline="0">
              <a:solidFill>
                <a:srgbClr val="FFFFFF"/>
              </a:solidFill>
            </a:rPr>
            <a:t>Przykład: </a:t>
          </a:r>
          <a:r>
            <a:rPr lang="en-US" cap="none" sz="1100" b="0" i="1" u="none" baseline="0">
              <a:solidFill>
                <a:srgbClr val="FFFFFF"/>
              </a:solidFill>
            </a:rPr>
            <a:t>Czynnik ryzyka</a:t>
          </a:r>
          <a:r>
            <a:rPr lang="en-US" cap="none" sz="1100" b="0" i="0" u="none" baseline="0">
              <a:solidFill>
                <a:srgbClr val="FFFFFF"/>
              </a:solidFill>
            </a:rPr>
            <a:t>: opóźnienie w rozpoczęciu realizacji Projektu; </a:t>
          </a:r>
          <a:r>
            <a:rPr lang="en-US" cap="none" sz="1100" b="0" i="1" u="none" baseline="0">
              <a:solidFill>
                <a:srgbClr val="FFFFFF"/>
              </a:solidFill>
            </a:rPr>
            <a:t>Istotność dla realizacji Projektu</a:t>
          </a:r>
          <a:r>
            <a:rPr lang="en-US" cap="none" sz="1100" b="0" i="0" u="none" baseline="0">
              <a:solidFill>
                <a:srgbClr val="FFFFFF"/>
              </a:solidFill>
            </a:rPr>
            <a:t>: bardzo ważne; </a:t>
          </a:r>
          <a:r>
            <a:rPr lang="en-US" cap="none" sz="1100" b="0" i="1" u="none" baseline="0">
              <a:solidFill>
                <a:srgbClr val="FFFFFF"/>
              </a:solidFill>
            </a:rPr>
            <a:t>Prawdopodobieństwo wystąpienia</a:t>
          </a:r>
          <a:r>
            <a:rPr lang="en-US" cap="none" sz="1100" b="0" i="0" u="none" baseline="0">
              <a:solidFill>
                <a:srgbClr val="FFFFFF"/>
              </a:solidFill>
            </a:rPr>
            <a:t>: średnie; </a:t>
          </a:r>
          <a:r>
            <a:rPr lang="en-US" cap="none" sz="1100" b="0" i="1" u="none" baseline="0">
              <a:solidFill>
                <a:srgbClr val="FFFFFF"/>
              </a:solidFill>
            </a:rPr>
            <a:t>Plan zarządzania/ przeciwdziałania ryzyku: </a:t>
          </a:r>
          <a:r>
            <a:rPr lang="en-US" cap="none" sz="1100" b="0" i="0" u="none" baseline="0">
              <a:solidFill>
                <a:srgbClr val="FFFFFF"/>
              </a:solidFill>
            </a:rPr>
            <a:t>Wnioskodawca przygotuje harmonogram realizacji Projektu w oparciu o realne terminy wykonania zadań i będzie monitorował na bieżąco jego aktualność. Wnioskodawca zaplanuje rozpoczęcie Projektu w sprzyjającym terminie, umożliwiającym zaangażowanie wszystkich osób włączonych w jego realizację, wykonawców/podwykonawców (np. poza sezonem urlopowym).  </a:t>
          </a:r>
        </a:p>
      </xdr:txBody>
    </xdr:sp>
    <xdr:clientData/>
  </xdr:twoCellAnchor>
  <xdr:twoCellAnchor>
    <xdr:from>
      <xdr:col>0</xdr:col>
      <xdr:colOff>209550</xdr:colOff>
      <xdr:row>310</xdr:row>
      <xdr:rowOff>19050</xdr:rowOff>
    </xdr:from>
    <xdr:to>
      <xdr:col>18</xdr:col>
      <xdr:colOff>333375</xdr:colOff>
      <xdr:row>319</xdr:row>
      <xdr:rowOff>104775</xdr:rowOff>
    </xdr:to>
    <xdr:sp>
      <xdr:nvSpPr>
        <xdr:cNvPr id="28" name="Pomoc_1_7"/>
        <xdr:cNvSpPr>
          <a:spLocks/>
        </xdr:cNvSpPr>
      </xdr:nvSpPr>
      <xdr:spPr>
        <a:xfrm>
          <a:off x="209550" y="50215800"/>
          <a:ext cx="11096625" cy="1543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7.2 Opis działań na rzecz realizacji zagadnień horyzontalnych
</a:t>
          </a:r>
          <a:r>
            <a:rPr lang="en-US" cap="none" sz="1100" b="0" i="0" u="none" baseline="0">
              <a:solidFill>
                <a:srgbClr val="FFFFFF"/>
              </a:solidFill>
            </a:rPr>
            <a:t>W części opisowej należy wskazać działania jakie podejmie Wnioskodawca w celu realizacji wskazanych w tabeli zagadnień horyzontalnych o znaczeniu kluczowym bądź ważnym dla realizacji projektu.. 
</a:t>
          </a:r>
          <a:r>
            <a:rPr lang="en-US" cap="none" sz="1100" b="0" i="0" u="sng" baseline="0">
              <a:solidFill>
                <a:srgbClr val="FFFFFF"/>
              </a:solidFill>
            </a:rPr>
            <a:t>Przykład</a:t>
          </a:r>
          <a:r>
            <a:rPr lang="en-US" cap="none" sz="1100" b="0" i="1" u="none" baseline="0">
              <a:solidFill>
                <a:srgbClr val="FFFFFF"/>
              </a:solidFill>
            </a:rPr>
            <a:t>: </a:t>
          </a:r>
          <a:r>
            <a:rPr lang="en-US" cap="none" sz="1100" b="0" i="0" u="none" baseline="0">
              <a:solidFill>
                <a:srgbClr val="FFFFFF"/>
              </a:solidFill>
            </a:rPr>
            <a:t>Aspekt środowiskowy zrównoważonego rozwoju o ważnym znaczeniu dla realizacji Projektu będzie realizowany poprzez poszanowanie zasad i przepisów ochrony środowiska podczas wdrażania Projektu; promowanie proekologicznych działań i postaw towarzyszących Projektowi, przyczynienie się do wzrostu świadomości ekologicznej odbiorców końcowych i ogółu społeczeństwa.</a:t>
          </a:r>
        </a:p>
      </xdr:txBody>
    </xdr:sp>
    <xdr:clientData/>
  </xdr:twoCellAnchor>
  <xdr:twoCellAnchor>
    <xdr:from>
      <xdr:col>0</xdr:col>
      <xdr:colOff>190500</xdr:colOff>
      <xdr:row>320</xdr:row>
      <xdr:rowOff>0</xdr:rowOff>
    </xdr:from>
    <xdr:to>
      <xdr:col>18</xdr:col>
      <xdr:colOff>476250</xdr:colOff>
      <xdr:row>337</xdr:row>
      <xdr:rowOff>38100</xdr:rowOff>
    </xdr:to>
    <xdr:sp>
      <xdr:nvSpPr>
        <xdr:cNvPr id="29" name="Pomoc_1_8"/>
        <xdr:cNvSpPr>
          <a:spLocks/>
        </xdr:cNvSpPr>
      </xdr:nvSpPr>
      <xdr:spPr>
        <a:xfrm>
          <a:off x="190500" y="51816000"/>
          <a:ext cx="11258550" cy="2790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VIII.  INFORMACJA I PROMOCJA
</a:t>
          </a:r>
          <a:r>
            <a:rPr lang="en-US" cap="none" sz="1100" b="0" i="0" u="none" baseline="0">
              <a:solidFill>
                <a:srgbClr val="FFFFFF"/>
              </a:solidFill>
            </a:rPr>
            <a:t> Wnioskodawca jest zobowiązany do prowadzenia działań informacyjnych i promocyjnych dla Projektu w oparciu o tzw. Plan Informacji i Promocji dla Projektu zgodnie z wytycznymi dot. przygotowania i wdrożenia tego Planu, określonymi w Załączniku nr 4 do Regulacji – Wymogi dot. informacji i promocji.
</a:t>
          </a:r>
          <a:r>
            <a:rPr lang="en-US" cap="none" sz="1100" b="0" i="0" u="none" baseline="0">
              <a:solidFill>
                <a:srgbClr val="FFFFFF"/>
              </a:solidFill>
            </a:rPr>
            <a:t>W tej części formularza należy wskazać ogólne informacje dot. działań informacyjnych i promocyjnych jakie są planowane w projekcie. Szczegółowe informacje należy zawrzeć w obowiązkowym załączniku jakim jest Plan Informacji i Promocji. 
</a:t>
          </a:r>
          <a:r>
            <a:rPr lang="en-US" cap="none" sz="1100" b="0" i="0" u="none" baseline="0">
              <a:solidFill>
                <a:srgbClr val="FFFFFF"/>
              </a:solidFill>
            </a:rPr>
            <a:t>Ponadto, w planowaniu oraz realizacji działań informacyjnych i promocyjnych należy posługiwać się przygotowanym przez darczyńców Podręcznikiem Komunikacji i Identyfikacji Wizualanej , który stanowi uzupełnienie powyższych Wymogów i zawiera wskazówki w zakresie identyfikacji wizualnej wraz ze wzorami logotypów i materiałów informacyjno - promocyjnych. Powyższe dokumenty znajdują się na stronie www.eog.gov.pl, zakładka Dokumenty
</a:t>
          </a:r>
          <a:r>
            <a:rPr lang="en-US" cap="none" sz="1100" b="0" i="0" u="none" baseline="0">
              <a:solidFill>
                <a:srgbClr val="FFFFFF"/>
              </a:solidFill>
            </a:rPr>
            <a:t>Logotypy dla Mechanizmów Finansowych 2009-2014, do stosowania których zobowiązani są beneficjenci, dostępne są na stronach: www.eeagrants.org i www.eog.gov.pl.
</a:t>
          </a:r>
          <a:r>
            <a:rPr lang="en-US" cap="none" sz="1100" b="0" i="0" u="none" baseline="0">
              <a:solidFill>
                <a:srgbClr val="FFFFFF"/>
              </a:solidFill>
            </a:rPr>
            <a:t>Wszystkie koszty, proporcjonalne i niezbędne do wdrożenia Projektu, związane z działaniami informacyjnymi i promocyjnymi są kwalifikowalne i powinny zostać uwzględnione w budżecie Projektu. </a:t>
          </a:r>
        </a:p>
      </xdr:txBody>
    </xdr:sp>
    <xdr:clientData/>
  </xdr:twoCellAnchor>
  <xdr:twoCellAnchor>
    <xdr:from>
      <xdr:col>0</xdr:col>
      <xdr:colOff>200025</xdr:colOff>
      <xdr:row>357</xdr:row>
      <xdr:rowOff>142875</xdr:rowOff>
    </xdr:from>
    <xdr:to>
      <xdr:col>18</xdr:col>
      <xdr:colOff>523875</xdr:colOff>
      <xdr:row>370</xdr:row>
      <xdr:rowOff>28575</xdr:rowOff>
    </xdr:to>
    <xdr:sp>
      <xdr:nvSpPr>
        <xdr:cNvPr id="30" name="Pomoc_2"/>
        <xdr:cNvSpPr>
          <a:spLocks/>
        </xdr:cNvSpPr>
      </xdr:nvSpPr>
      <xdr:spPr>
        <a:xfrm>
          <a:off x="200025" y="57950100"/>
          <a:ext cx="11296650" cy="19907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 FUNDUSZ WSPÓŁPRACY DWUSTRONNEJ NA POZIOMIE PROGRAMU (FWD)
</a:t>
          </a:r>
          <a:r>
            <a:rPr lang="en-US" cap="none" sz="1100" b="1" i="0" u="none" baseline="0">
              <a:solidFill>
                <a:srgbClr val="FFFFFF"/>
              </a:solidFill>
            </a:rPr>
            <a:t>Zgodnie z Artykułem 3.6 Regulacji Operator Programu tworzy instrumenty mające na celu wsparcie Wnioskodawców w tworzeniu partnerstwa i przygotowaniu Projektu partnerskiego (tzw. Komponent A) i/lub ułatwienia tworzenia sieci, wymiany, dzielenia się i przekazywania wiedzy, technologii, doświadczeń i dobrych praktyk pomiędzy Beneficjentami i podmiotami z Państw-Darczyńców (tzw. Komponent B). 
</a:t>
          </a:r>
          <a:r>
            <a:rPr lang="en-US" cap="none" sz="1100" b="1" i="0" u="none" baseline="0">
              <a:solidFill>
                <a:srgbClr val="FFFFFF"/>
              </a:solidFill>
            </a:rPr>
            <a:t>Szczegółowe zasady funkcjonowania FWD znajdują się w </a:t>
          </a:r>
          <a:r>
            <a:rPr lang="en-US" cap="none" sz="1100" b="1" i="1" u="none" baseline="0">
              <a:solidFill>
                <a:srgbClr val="FFFFFF"/>
              </a:solidFill>
            </a:rPr>
            <a:t>Wytycznych Operatora Programu (PL06)</a:t>
          </a:r>
          <a:r>
            <a:rPr lang="en-US" cap="none" sz="1100" b="1" i="0" u="none" baseline="0">
              <a:solidFill>
                <a:srgbClr val="FFFFFF"/>
              </a:solidFill>
            </a:rPr>
            <a:t>, dostępne na stronie Operatora. Określają one m.in. procedurę ubiegania się o środki czy kwlaifikowalność wydatków w ramach FWD. 
</a:t>
          </a:r>
          <a:r>
            <a:rPr lang="en-US" cap="none" sz="1100" b="1" i="0" u="none" baseline="0">
              <a:solidFill>
                <a:srgbClr val="FFFFFF"/>
              </a:solidFill>
            </a:rPr>
            <a:t>Przed rozpoczęciem wypałniania przedmiotowej zakładki wniosku proszę o zapoznanie się z powyższymi Wytycznymi.
</a:t>
          </a:r>
          <a:r>
            <a:rPr lang="en-US" cap="none" sz="1100" b="1" i="0" u="none" baseline="0">
              <a:solidFill>
                <a:srgbClr val="FFFFFF"/>
              </a:solidFill>
            </a:rPr>
            <a:t>Należy zaznaczyć (wybierając jedną z opcji z listy rozwijanej) czy wnioskodawca ubiega się o środki w ramach komponentu A FWD. </a:t>
          </a:r>
          <a:r>
            <a:rPr lang="en-US" cap="none" sz="1100" b="0" i="0" u="none" baseline="0">
              <a:solidFill>
                <a:srgbClr val="FFFFFF"/>
              </a:solidFill>
            </a:rPr>
            <a:t>
</a:t>
          </a:r>
        </a:p>
      </xdr:txBody>
    </xdr:sp>
    <xdr:clientData/>
  </xdr:twoCellAnchor>
  <xdr:twoCellAnchor>
    <xdr:from>
      <xdr:col>0</xdr:col>
      <xdr:colOff>219075</xdr:colOff>
      <xdr:row>370</xdr:row>
      <xdr:rowOff>152400</xdr:rowOff>
    </xdr:from>
    <xdr:to>
      <xdr:col>18</xdr:col>
      <xdr:colOff>504825</xdr:colOff>
      <xdr:row>375</xdr:row>
      <xdr:rowOff>76200</xdr:rowOff>
    </xdr:to>
    <xdr:sp>
      <xdr:nvSpPr>
        <xdr:cNvPr id="31" name="Pomoc_2_2_2"/>
        <xdr:cNvSpPr>
          <a:spLocks/>
        </xdr:cNvSpPr>
      </xdr:nvSpPr>
      <xdr:spPr>
        <a:xfrm>
          <a:off x="219075" y="60064650"/>
          <a:ext cx="11258550" cy="7334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2.Opis działań w ramach Funduszu  
</a:t>
          </a:r>
          <a:r>
            <a:rPr lang="en-US" cap="none" sz="1100" b="1" i="0" u="none" baseline="0">
              <a:solidFill>
                <a:srgbClr val="FFFFFF"/>
              </a:solidFill>
            </a:rPr>
            <a:t>Proszę wskazać działania podejmowane na etapie przygotowania projektu związane z poszukiwaniem partnerów z państw darczyńców, rozwojem takiego partnerstwa i wspólnym przygotowywaniem dokumentacji aplikacyjnej. </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200025</xdr:colOff>
      <xdr:row>376</xdr:row>
      <xdr:rowOff>47625</xdr:rowOff>
    </xdr:from>
    <xdr:to>
      <xdr:col>18</xdr:col>
      <xdr:colOff>457200</xdr:colOff>
      <xdr:row>380</xdr:row>
      <xdr:rowOff>123825</xdr:rowOff>
    </xdr:to>
    <xdr:sp>
      <xdr:nvSpPr>
        <xdr:cNvPr id="32" name="Pomoc_2_2_3"/>
        <xdr:cNvSpPr>
          <a:spLocks/>
        </xdr:cNvSpPr>
      </xdr:nvSpPr>
      <xdr:spPr>
        <a:xfrm>
          <a:off x="200025" y="60931425"/>
          <a:ext cx="11229975" cy="7239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  Uzasadnienie potrzeby realizacji działań w ramach Funduszu  
</a:t>
          </a:r>
          <a:r>
            <a:rPr lang="en-US" cap="none" sz="1100" b="1" i="0" u="none" baseline="0">
              <a:solidFill>
                <a:srgbClr val="FFFFFF"/>
              </a:solidFill>
            </a:rPr>
            <a:t>W zwięzłym opisie (max. 500 znaków) proszę wskazać uzasadnienie dla ubiegania się o środki z Funduszu, w szczególności w kontekście potrzeby realizacji wspólnie z partnerem/-ami z państwa/-w darczyńcy założonych w projekcue działań i osiągnięcia przyjętych celów.</a:t>
          </a:r>
          <a:r>
            <a:rPr lang="en-US" cap="none" sz="1100" b="0" i="0" u="none" baseline="0">
              <a:solidFill>
                <a:srgbClr val="FFFFFF"/>
              </a:solidFill>
            </a:rPr>
            <a:t>
</a:t>
          </a:r>
        </a:p>
      </xdr:txBody>
    </xdr:sp>
    <xdr:clientData/>
  </xdr:twoCellAnchor>
  <xdr:twoCellAnchor>
    <xdr:from>
      <xdr:col>0</xdr:col>
      <xdr:colOff>200025</xdr:colOff>
      <xdr:row>381</xdr:row>
      <xdr:rowOff>123825</xdr:rowOff>
    </xdr:from>
    <xdr:to>
      <xdr:col>18</xdr:col>
      <xdr:colOff>466725</xdr:colOff>
      <xdr:row>389</xdr:row>
      <xdr:rowOff>114300</xdr:rowOff>
    </xdr:to>
    <xdr:sp>
      <xdr:nvSpPr>
        <xdr:cNvPr id="33" name="Pomoc_2_2_4"/>
        <xdr:cNvSpPr>
          <a:spLocks/>
        </xdr:cNvSpPr>
      </xdr:nvSpPr>
      <xdr:spPr>
        <a:xfrm>
          <a:off x="200025" y="61817250"/>
          <a:ext cx="11239500" cy="128587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 Działania i harmonogram realizacji
</a:t>
          </a:r>
          <a:r>
            <a:rPr lang="en-US" cap="none" sz="1100" b="1" i="0" u="none" baseline="0">
              <a:solidFill>
                <a:srgbClr val="FFFFFF"/>
              </a:solidFill>
            </a:rPr>
            <a:t> Proszę o wskazanie ram czasowych działań (daty rozpoczęcia i zakończenia w formacie dd-mm-rr) oraz wypełnienie tabeli  wskazującej poszczególne działania wraz z harmonogramem i kosztami realizacji.                                           
</a:t>
          </a:r>
          <a:r>
            <a:rPr lang="en-US" cap="none" sz="1100" b="1" i="0" u="none" baseline="0">
              <a:solidFill>
                <a:srgbClr val="FFFFFF"/>
              </a:solidFill>
            </a:rPr>
            <a:t>Przy wskazywaniu ram czasowych należy pamiętać, że wydatki ponoszone i refundowane z tego Funduszu dla komponentu A będą kwalifikowalne od daty zatwierdzenia Programu przez państwa-darczyńców, tj. od 12 kwietnia 2012r. do dnia złożenia dokumentacji aplikacyjnej do Operatora Programu. Wydatki poniesione poza ww. ramami czasowymi zostaną uznane za niekwalifikowalne. </a:t>
          </a:r>
        </a:p>
      </xdr:txBody>
    </xdr:sp>
    <xdr:clientData/>
  </xdr:twoCellAnchor>
  <xdr:twoCellAnchor>
    <xdr:from>
      <xdr:col>0</xdr:col>
      <xdr:colOff>200025</xdr:colOff>
      <xdr:row>391</xdr:row>
      <xdr:rowOff>0</xdr:rowOff>
    </xdr:from>
    <xdr:to>
      <xdr:col>18</xdr:col>
      <xdr:colOff>485775</xdr:colOff>
      <xdr:row>399</xdr:row>
      <xdr:rowOff>76200</xdr:rowOff>
    </xdr:to>
    <xdr:sp>
      <xdr:nvSpPr>
        <xdr:cNvPr id="34" name="Pomoc_2_2_5"/>
        <xdr:cNvSpPr>
          <a:spLocks/>
        </xdr:cNvSpPr>
      </xdr:nvSpPr>
      <xdr:spPr>
        <a:xfrm>
          <a:off x="200025" y="63312675"/>
          <a:ext cx="11258550" cy="13716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5. Budżet
</a:t>
          </a:r>
          <a:r>
            <a:rPr lang="en-US" cap="none" sz="1100" b="1" i="0" u="none" baseline="0">
              <a:solidFill>
                <a:srgbClr val="FFFFFF"/>
              </a:solidFill>
            </a:rPr>
            <a:t>Proszę wypełnić tabelę podając wartości w PLN. Przed wypełnieniem tabeli budżetowej proszę o zapoznanie się z listą wydatków kwalifikowalnych określonych w ww. Wytycznych Operatora Programu.
</a:t>
          </a:r>
          <a:r>
            <a:rPr lang="en-US" cap="none" sz="1100" b="1" i="0" u="none" baseline="0">
              <a:solidFill>
                <a:srgbClr val="FFFFFF"/>
              </a:solidFill>
            </a:rPr>
            <a:t>Proszę zauwazyć, że Wnioskodawca może ubiegać się o refundację 100% kosztów poniesionych na działania kwalifikowalne w ramach FWD. Niemniej jednak, wysokość refundacji uzależniona jest od przyznania dofinansowania dla projektu, zgodnie z zasadami określonymi w  Wytycznych Operatora Programu.</a:t>
          </a:r>
          <a:r>
            <a:rPr lang="en-US" cap="none" sz="1100" b="0" i="0" u="none" baseline="0">
              <a:solidFill>
                <a:srgbClr val="FFFFFF"/>
              </a:solidFill>
            </a:rPr>
            <a:t>
</a:t>
          </a:r>
        </a:p>
      </xdr:txBody>
    </xdr:sp>
    <xdr:clientData/>
  </xdr:twoCellAnchor>
  <xdr:twoCellAnchor>
    <xdr:from>
      <xdr:col>0</xdr:col>
      <xdr:colOff>200025</xdr:colOff>
      <xdr:row>403</xdr:row>
      <xdr:rowOff>47625</xdr:rowOff>
    </xdr:from>
    <xdr:to>
      <xdr:col>13</xdr:col>
      <xdr:colOff>381000</xdr:colOff>
      <xdr:row>406</xdr:row>
      <xdr:rowOff>57150</xdr:rowOff>
    </xdr:to>
    <xdr:sp>
      <xdr:nvSpPr>
        <xdr:cNvPr id="35" name="Pomoc_3_1"/>
        <xdr:cNvSpPr>
          <a:spLocks/>
        </xdr:cNvSpPr>
      </xdr:nvSpPr>
      <xdr:spPr>
        <a:xfrm>
          <a:off x="200025" y="6530340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lIns="91440" tIns="45720" rIns="91440" bIns="45720"/>
        <a:p>
          <a:pPr algn="l">
            <a:defRPr/>
          </a:pPr>
          <a:r>
            <a:rPr lang="en-US" cap="none" sz="1100" b="1" i="0" u="none" baseline="0">
              <a:solidFill>
                <a:srgbClr val="FFFFFF"/>
              </a:solidFill>
            </a:rPr>
            <a:t>1. Typ Projektu
</a:t>
          </a:r>
          <a:r>
            <a:rPr lang="en-US" cap="none" sz="1100" b="0" i="0" u="none" baseline="0">
              <a:solidFill>
                <a:srgbClr val="FFFFFF"/>
              </a:solidFill>
            </a:rPr>
            <a:t>  Proszę wybrać właściwy wariant z podanej listy.
</a:t>
          </a:r>
        </a:p>
      </xdr:txBody>
    </xdr:sp>
    <xdr:clientData/>
  </xdr:twoCellAnchor>
  <xdr:twoCellAnchor>
    <xdr:from>
      <xdr:col>0</xdr:col>
      <xdr:colOff>200025</xdr:colOff>
      <xdr:row>406</xdr:row>
      <xdr:rowOff>104775</xdr:rowOff>
    </xdr:from>
    <xdr:to>
      <xdr:col>13</xdr:col>
      <xdr:colOff>381000</xdr:colOff>
      <xdr:row>410</xdr:row>
      <xdr:rowOff>152400</xdr:rowOff>
    </xdr:to>
    <xdr:sp>
      <xdr:nvSpPr>
        <xdr:cNvPr id="36" name="Pomoc_3_2"/>
        <xdr:cNvSpPr>
          <a:spLocks/>
        </xdr:cNvSpPr>
      </xdr:nvSpPr>
      <xdr:spPr>
        <a:xfrm>
          <a:off x="200025" y="65846325"/>
          <a:ext cx="8105775" cy="695325"/>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lIns="91440" tIns="45720" rIns="91440" bIns="45720"/>
        <a:p>
          <a:pPr algn="l">
            <a:defRPr/>
          </a:pPr>
          <a:r>
            <a:rPr lang="en-US" cap="none" sz="1100" b="1" i="0" u="none" baseline="0">
              <a:solidFill>
                <a:srgbClr val="FFFFFF"/>
              </a:solidFill>
            </a:rPr>
            <a:t>2. Ocena wniosku przez Operatora
</a:t>
          </a:r>
          <a:r>
            <a:rPr lang="en-US" cap="none" sz="1100" b="0" i="0" u="none" baseline="0">
              <a:solidFill>
                <a:srgbClr val="FFFFFF"/>
              </a:solidFill>
            </a:rPr>
            <a:t>Proszę nadać numer rejestracyjny oraz wypełnić ramy czasowe poszczególnych etapów oceny i jeśli to konieczne  wskazać przyczyny znacznych opóźnień w ocenie. </a:t>
          </a:r>
          <a:r>
            <a:rPr lang="en-US" cap="none" sz="1100" b="1" i="0" u="none" baseline="0">
              <a:solidFill>
                <a:srgbClr val="FFFFFF"/>
              </a:solidFill>
            </a:rPr>
            <a:t>
</a:t>
          </a:r>
        </a:p>
      </xdr:txBody>
    </xdr:sp>
    <xdr:clientData/>
  </xdr:twoCellAnchor>
  <xdr:twoCellAnchor>
    <xdr:from>
      <xdr:col>0</xdr:col>
      <xdr:colOff>200025</xdr:colOff>
      <xdr:row>411</xdr:row>
      <xdr:rowOff>47625</xdr:rowOff>
    </xdr:from>
    <xdr:to>
      <xdr:col>13</xdr:col>
      <xdr:colOff>381000</xdr:colOff>
      <xdr:row>420</xdr:row>
      <xdr:rowOff>19050</xdr:rowOff>
    </xdr:to>
    <xdr:sp>
      <xdr:nvSpPr>
        <xdr:cNvPr id="37" name="Pomoc_3_3"/>
        <xdr:cNvSpPr>
          <a:spLocks/>
        </xdr:cNvSpPr>
      </xdr:nvSpPr>
      <xdr:spPr>
        <a:xfrm>
          <a:off x="200025" y="66598800"/>
          <a:ext cx="8105775" cy="142875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lIns="91440" tIns="45720" rIns="91440" bIns="45720"/>
        <a:p>
          <a:pPr algn="l">
            <a:defRPr/>
          </a:pPr>
          <a:r>
            <a:rPr lang="en-US" cap="none" sz="1100" b="1" i="0" u="none" baseline="0">
              <a:solidFill>
                <a:srgbClr val="FFFFFF"/>
              </a:solidFill>
            </a:rPr>
            <a:t>3. Uzasadnienie/ rekomendacja do podpisania umowy w sprawie projektu (na podstawie oceny formalnej i merytorycznej)
</a:t>
          </a:r>
          <a:r>
            <a:rPr lang="en-US" cap="none" sz="1100" b="0" i="0" u="none" baseline="0">
              <a:solidFill>
                <a:srgbClr val="FFFFFF"/>
              </a:solidFill>
            </a:rPr>
            <a:t>Operator powinien przedstawić uzasadnienie dla realizacji Projektu, na podstawie informacji kluczowych zawartych we wniosku aplikacyjnym, takich jak uzasadnienie potrzeby realizacji Projektu, zagadnienia przekrojowe, partnerstwo(-a). Ponadto, Operator bierze pod uwagę jakość i wkład finansowy na rzecz realizacji celów całego Programu oraz zgodność z prawem unijnym i krajowym.
</a:t>
          </a:r>
          <a:r>
            <a:rPr lang="en-US" cap="none" sz="1100" b="0" i="0" u="none" baseline="0">
              <a:solidFill>
                <a:srgbClr val="FFFFFF"/>
              </a:solidFill>
            </a:rPr>
            <a:t>Uzasadnienie powinno wyraźnie przedstawiać powody, dla których Operator uważa, iż Projekt powinien otrzymać wsparcie ze środków Programu. Operator powinien również wyjaśnić jak Projekt przyczyni się do realizacji celu/-ów Programu i pośrednio ogólnego celu Mechanizmów Finansowych 2009 – 2014.
</a:t>
          </a:r>
        </a:p>
      </xdr:txBody>
    </xdr:sp>
    <xdr:clientData/>
  </xdr:twoCellAnchor>
  <xdr:twoCellAnchor>
    <xdr:from>
      <xdr:col>0</xdr:col>
      <xdr:colOff>200025</xdr:colOff>
      <xdr:row>420</xdr:row>
      <xdr:rowOff>76200</xdr:rowOff>
    </xdr:from>
    <xdr:to>
      <xdr:col>13</xdr:col>
      <xdr:colOff>381000</xdr:colOff>
      <xdr:row>424</xdr:row>
      <xdr:rowOff>38100</xdr:rowOff>
    </xdr:to>
    <xdr:sp>
      <xdr:nvSpPr>
        <xdr:cNvPr id="38" name="Pomoc_3_4"/>
        <xdr:cNvSpPr>
          <a:spLocks/>
        </xdr:cNvSpPr>
      </xdr:nvSpPr>
      <xdr:spPr>
        <a:xfrm>
          <a:off x="200025" y="68084700"/>
          <a:ext cx="8105775" cy="6096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lIns="91440" tIns="45720" rIns="91440" bIns="45720"/>
        <a:p>
          <a:pPr algn="l">
            <a:defRPr/>
          </a:pPr>
          <a:r>
            <a:rPr lang="en-US" cap="none" sz="1100" b="1" i="0" u="none" baseline="0">
              <a:solidFill>
                <a:srgbClr val="FFFFFF"/>
              </a:solidFill>
            </a:rPr>
            <a:t>4. Podpis
</a:t>
          </a:r>
          <a:r>
            <a:rPr lang="en-US" cap="none" sz="1100" b="0" i="0" u="none" baseline="0">
              <a:solidFill>
                <a:srgbClr val="FFFFFF"/>
              </a:solidFill>
            </a:rPr>
            <a:t>Arkusz oceny podpisuje osoba oceniająca i rekomendująca Projekt (/bądź nie) do realizacji w imieniu Operatora.
</a:t>
          </a:r>
        </a:p>
      </xdr:txBody>
    </xdr:sp>
    <xdr:clientData/>
  </xdr:twoCellAnchor>
  <xdr:twoCellAnchor>
    <xdr:from>
      <xdr:col>0</xdr:col>
      <xdr:colOff>247650</xdr:colOff>
      <xdr:row>4</xdr:row>
      <xdr:rowOff>47625</xdr:rowOff>
    </xdr:from>
    <xdr:to>
      <xdr:col>18</xdr:col>
      <xdr:colOff>590550</xdr:colOff>
      <xdr:row>35</xdr:row>
      <xdr:rowOff>133350</xdr:rowOff>
    </xdr:to>
    <xdr:sp>
      <xdr:nvSpPr>
        <xdr:cNvPr id="39" name="Pomoc_1_Wprowadzenie"/>
        <xdr:cNvSpPr>
          <a:spLocks/>
        </xdr:cNvSpPr>
      </xdr:nvSpPr>
      <xdr:spPr>
        <a:xfrm>
          <a:off x="247650" y="695325"/>
          <a:ext cx="11315700" cy="510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Wprowadzenie</a:t>
          </a:r>
          <a:r>
            <a:rPr lang="en-US" cap="none" sz="1100" b="0" i="0" u="none" baseline="0">
              <a:solidFill>
                <a:srgbClr val="FFFFFF"/>
              </a:solidFill>
            </a:rPr>
            <a:t>
Niniejsza instrukcja wypełniania wniosku aplikacyjnego dotyczącego Programu </a:t>
          </a:r>
          <a:r>
            <a:rPr lang="en-US" cap="none" sz="1100" b="0" i="1" u="none" baseline="0">
              <a:solidFill>
                <a:srgbClr val="FFFFFF"/>
              </a:solidFill>
            </a:rPr>
            <a:t>Rozwój miast poprzez wzmocnienie kompetencji jednostek samorządu terytorialnego, dialog społeczny oraz współpracę z przedstawicielami społeczeństwa obywatelskiego, który wdrażany jest w ramach</a:t>
          </a:r>
          <a:r>
            <a:rPr lang="en-US" cap="none" sz="1100" b="0" i="0" u="none" baseline="0">
              <a:solidFill>
                <a:srgbClr val="FFFFFF"/>
              </a:solidFill>
            </a:rPr>
            <a:t>Mechanizmu Finansowego EOG  2009 – 2014, zawiera wytyczne odnoszące się zarówno do całej procedury aplikacyjnej, jak i do poszczególnych elementów  wniosku. Ponadto informacje istotne z punktu widzenia procedury aplikacyjnej znajdują się w  Regulaminie naboru  i ogłoszeniu o naborze wniosków. 
</a:t>
          </a:r>
          <a:r>
            <a:rPr lang="en-US" cap="none" sz="1100" b="0" i="0" u="sng" baseline="0">
              <a:solidFill>
                <a:srgbClr val="FFFFFF"/>
              </a:solidFill>
            </a:rPr>
            <a:t>Niniejsza instrukcja dotyczy wniosku aplikacyjnego o dofinansowanie dla projektów konkursowych i wnioskowania o środki z Funduszu Współpracy Dwustronnej.</a:t>
          </a:r>
          <a:r>
            <a:rPr lang="en-US" cap="none" sz="1100" b="0" i="0" u="none" baseline="0">
              <a:solidFill>
                <a:srgbClr val="FFFFFF"/>
              </a:solidFill>
            </a:rPr>
            <a:t> 
Operator Programu odpowiedzialny jest za zorganizowanie oceny formalnej i merytorycznej powyższych rodzajów projektów. Natomiast w  gestii Komitetu ds. Wyboru Projektów leży podjęcie ostatecznej decyzji  w sprawie przyznania dofinansowania projektom konkursowym. 
</a:t>
          </a:r>
          <a:r>
            <a:rPr lang="en-US" cap="none" sz="1100" b="0" i="0" u="sng" baseline="0">
              <a:solidFill>
                <a:srgbClr val="FFFFFF"/>
              </a:solidFill>
            </a:rPr>
            <a:t>
</a:t>
          </a:r>
          <a:r>
            <a:rPr lang="en-US" cap="none" sz="1100" b="1" i="0" u="none" baseline="0">
              <a:solidFill>
                <a:srgbClr val="FFFFFF"/>
              </a:solidFill>
            </a:rPr>
            <a:t>Formularz aplikacyjny</a:t>
          </a:r>
          <a:r>
            <a:rPr lang="en-US" cap="none" sz="1100" b="0" i="0" u="none" baseline="0">
              <a:solidFill>
                <a:srgbClr val="FFFFFF"/>
              </a:solidFill>
            </a:rPr>
            <a:t>
Standardowy formularz aplikacyjny został przygotowany na arkuszu programu Excel.  W formularzu zostały wyraźnie wskazane miejsca do wypełnienia przez wnioskodawcę oraz pola, w których należy dokonać wyboru odpowiedniej opcji za pomocą listy rozwijanej. Przycisk w polach formularza oznaczony symbolem "?" oznacz dostęp do pomocy (instrukcji wniosku).
Proszę zwrócić uwagę że przejście do nowej linii w komórkach tekstowych możliwe jest przy użyciu skrótu  alt+enter.
</a:t>
          </a:r>
          <a:r>
            <a:rPr lang="en-US" cap="none" sz="1100" b="1" i="0" u="none" baseline="0">
              <a:solidFill>
                <a:srgbClr val="FFFFFF"/>
              </a:solidFill>
            </a:rPr>
            <a:t>Składanie wniosków</a:t>
          </a:r>
          <a:r>
            <a:rPr lang="en-US" cap="none" sz="1100" b="0" i="0" u="none" baseline="0">
              <a:solidFill>
                <a:srgbClr val="FFFFFF"/>
              </a:solidFill>
            </a:rPr>
            <a:t>
Wnioski (wypełnione formularze aplikacyjne wraz z załączoną dokumentacją projektową – lista wymaganych załączników wskazana została w części IX formularza) składane są w odpowiedzi na ogłoszenie o naborze wniosków przygotowane przez Operatora Programu. 
Wnioskodawca, przygotowując wniosek aplikacyjny, powinien uwzględnić wszystkie informacje zawarte w ogłoszeniu o naborze udostępnione przez Operatora Programu, w tym szczegółowo zapoznać się z wymaganymi dokumentami oraz wytycznymi  ws. kwalifikowalności wydatków. Proszę zwrócić uwagę, że uszczegółowienie i rozwinięcie informacji o projekcie i partnerach powinno znaleźć się w Analizie Wykonalności, a we wniosku jedynie synteza danych z Analizy. Dlatego zalecane jest rozpoczęcie przygotowywania dokumentacji projektowej od Analizy Wykonalności, w szczególnosci zapoznanie się z instrukcja do tego dokumentu.
Wnioskodawca składa wniosek zarówno w formie elektronicznej, jak i papierowej. Wersja papierowa musi być identyczna z wersją elektroniczną. Jednak jedynie wersja papierowa musi zostać podpisana przez wnioskodawcę. Wniosek aplikacyjny przekazywany jest do Operatora Programu </a:t>
          </a:r>
          <a:r>
            <a:rPr lang="en-US" cap="none" sz="1100" b="1" i="0" u="none" baseline="0">
              <a:solidFill>
                <a:srgbClr val="FFFFFF"/>
              </a:solidFill>
            </a:rPr>
            <a:t>w języku polskim</a:t>
          </a:r>
          <a:r>
            <a:rPr lang="en-US" cap="none" sz="1100" b="0" i="0" u="none" baseline="0">
              <a:solidFill>
                <a:srgbClr val="FFFFFF"/>
              </a:solidFill>
            </a:rPr>
            <a:t>. 
Proszę zauważyć , że przed każdym drukowaniem automatycznie obliczana jest suma kontrolna i umieszczana w dokumencie, po czym dokument zapisuje się i dopiero następuje wydruk.
</a:t>
          </a:r>
        </a:p>
      </xdr:txBody>
    </xdr:sp>
    <xdr:clientData/>
  </xdr:twoCellAnchor>
  <xdr:twoCellAnchor>
    <xdr:from>
      <xdr:col>0</xdr:col>
      <xdr:colOff>228600</xdr:colOff>
      <xdr:row>0</xdr:row>
      <xdr:rowOff>47625</xdr:rowOff>
    </xdr:from>
    <xdr:to>
      <xdr:col>18</xdr:col>
      <xdr:colOff>561975</xdr:colOff>
      <xdr:row>3</xdr:row>
      <xdr:rowOff>123825</xdr:rowOff>
    </xdr:to>
    <xdr:sp>
      <xdr:nvSpPr>
        <xdr:cNvPr id="40" name="Pomoc_1_1_1"/>
        <xdr:cNvSpPr>
          <a:spLocks/>
        </xdr:cNvSpPr>
      </xdr:nvSpPr>
      <xdr:spPr>
        <a:xfrm>
          <a:off x="228600" y="47625"/>
          <a:ext cx="11306175" cy="561975"/>
        </a:xfrm>
        <a:prstGeom prst="roundRect">
          <a:avLst/>
        </a:prstGeom>
        <a:gradFill rotWithShape="1">
          <a:gsLst>
            <a:gs pos="0">
              <a:srgbClr val="C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WNIOSEK</a:t>
          </a:r>
        </a:p>
      </xdr:txBody>
    </xdr:sp>
    <xdr:clientData/>
  </xdr:twoCellAnchor>
  <xdr:twoCellAnchor>
    <xdr:from>
      <xdr:col>0</xdr:col>
      <xdr:colOff>190500</xdr:colOff>
      <xdr:row>354</xdr:row>
      <xdr:rowOff>19050</xdr:rowOff>
    </xdr:from>
    <xdr:to>
      <xdr:col>18</xdr:col>
      <xdr:colOff>476250</xdr:colOff>
      <xdr:row>357</xdr:row>
      <xdr:rowOff>85725</xdr:rowOff>
    </xdr:to>
    <xdr:sp>
      <xdr:nvSpPr>
        <xdr:cNvPr id="41" name="Pomoc_2"/>
        <xdr:cNvSpPr>
          <a:spLocks/>
        </xdr:cNvSpPr>
      </xdr:nvSpPr>
      <xdr:spPr>
        <a:xfrm>
          <a:off x="190500" y="57340500"/>
          <a:ext cx="11258550" cy="552450"/>
        </a:xfrm>
        <a:prstGeom prst="roundRect">
          <a:avLst/>
        </a:prstGeom>
        <a:gradFill rotWithShape="1">
          <a:gsLst>
            <a:gs pos="0">
              <a:srgbClr val="C00000"/>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FUNDUSZ</a:t>
          </a:r>
        </a:p>
      </xdr:txBody>
    </xdr:sp>
    <xdr:clientData/>
  </xdr:twoCellAnchor>
  <xdr:twoCellAnchor>
    <xdr:from>
      <xdr:col>0</xdr:col>
      <xdr:colOff>209550</xdr:colOff>
      <xdr:row>399</xdr:row>
      <xdr:rowOff>142875</xdr:rowOff>
    </xdr:from>
    <xdr:to>
      <xdr:col>13</xdr:col>
      <xdr:colOff>390525</xdr:colOff>
      <xdr:row>402</xdr:row>
      <xdr:rowOff>152400</xdr:rowOff>
    </xdr:to>
    <xdr:sp>
      <xdr:nvSpPr>
        <xdr:cNvPr id="42" name="Pomoc_3_1"/>
        <xdr:cNvSpPr>
          <a:spLocks/>
        </xdr:cNvSpPr>
      </xdr:nvSpPr>
      <xdr:spPr>
        <a:xfrm>
          <a:off x="209550" y="6475095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lIns="91440" tIns="45720" rIns="91440" bIns="45720" anchor="ctr"/>
        <a:p>
          <a:pPr algn="l">
            <a:defRPr/>
          </a:pPr>
          <a:r>
            <a:rPr lang="en-US" cap="none" sz="2000" b="1" i="0" u="none" baseline="0">
              <a:solidFill>
                <a:srgbClr val="FFFFFF"/>
              </a:solidFill>
            </a:rPr>
            <a:t>Pomoc  dotyczy  arkusza  OPERATOR
</a:t>
          </a:r>
        </a:p>
      </xdr:txBody>
    </xdr:sp>
    <xdr:clientData/>
  </xdr:twoCellAnchor>
  <xdr:twoCellAnchor>
    <xdr:from>
      <xdr:col>0</xdr:col>
      <xdr:colOff>209550</xdr:colOff>
      <xdr:row>37</xdr:row>
      <xdr:rowOff>9525</xdr:rowOff>
    </xdr:from>
    <xdr:to>
      <xdr:col>18</xdr:col>
      <xdr:colOff>561975</xdr:colOff>
      <xdr:row>41</xdr:row>
      <xdr:rowOff>104775</xdr:rowOff>
    </xdr:to>
    <xdr:sp>
      <xdr:nvSpPr>
        <xdr:cNvPr id="43" name="Pomoc_1_1_1_1"/>
        <xdr:cNvSpPr>
          <a:spLocks/>
        </xdr:cNvSpPr>
      </xdr:nvSpPr>
      <xdr:spPr>
        <a:xfrm>
          <a:off x="209550" y="6000750"/>
          <a:ext cx="11325225"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1.1.1 Projekt w partnerstwie z podmiotem zagranicznym
</a:t>
          </a:r>
          <a:r>
            <a:rPr lang="en-US" cap="none" sz="1100" b="0" i="0" u="none" baseline="0">
              <a:solidFill>
                <a:srgbClr val="FFFFFF"/>
              </a:solidFill>
            </a:rPr>
            <a:t>Należy zaznaczyć opcję „TAK”, w szczególności gdy projekt został przygotowany w partnerstwie z podmiotami z Państw – Darczyńców . W przypadku wybrania opcji „Tak”, pojawiają się zakładki „Zyski EUR” i „Wniosek EUR”, które będą automatycznie wypełnione/ przeliczone</a:t>
          </a:r>
        </a:p>
      </xdr:txBody>
    </xdr:sp>
    <xdr:clientData/>
  </xdr:twoCellAnchor>
  <xdr:twoCellAnchor>
    <xdr:from>
      <xdr:col>0</xdr:col>
      <xdr:colOff>190500</xdr:colOff>
      <xdr:row>428</xdr:row>
      <xdr:rowOff>66675</xdr:rowOff>
    </xdr:from>
    <xdr:to>
      <xdr:col>13</xdr:col>
      <xdr:colOff>371475</xdr:colOff>
      <xdr:row>434</xdr:row>
      <xdr:rowOff>85725</xdr:rowOff>
    </xdr:to>
    <xdr:sp>
      <xdr:nvSpPr>
        <xdr:cNvPr id="44" name="Pomoc_4"/>
        <xdr:cNvSpPr>
          <a:spLocks/>
        </xdr:cNvSpPr>
      </xdr:nvSpPr>
      <xdr:spPr>
        <a:xfrm>
          <a:off x="190500" y="69370575"/>
          <a:ext cx="8105775" cy="99060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lIns="91440" tIns="45720" rIns="91440" bIns="45720"/>
        <a:p>
          <a:pPr algn="l">
            <a:defRPr/>
          </a:pPr>
          <a:r>
            <a:rPr lang="en-US" cap="none" sz="1100" b="0" i="0" u="none" baseline="0">
              <a:solidFill>
                <a:srgbClr val="FFFFFF"/>
              </a:solidFill>
            </a:rPr>
            <a:t>Jeśli dotyczy, Wnioskodawca powinien uzupełnić, zgodnie z danymi wprowadzonymi w zakładce „Wniosek” następująca pola: kwota kosztów kwalifikowalnych (całkowita), poziom dofinansowania, sektor (wybierany z listy rozwijanej), przychody i koszty (oszacowane na podstawie analiz ekonomiczno – finansowych) oraz wnioskowana kwota grantu. Stopa referencyjna zostanie podana przez Operatora Programu. Pozostałe wartości, w tym przysługujące dofinansowanie, zostaną obliczone automatycznie</a:t>
          </a:r>
        </a:p>
      </xdr:txBody>
    </xdr:sp>
    <xdr:clientData/>
  </xdr:twoCellAnchor>
  <xdr:twoCellAnchor>
    <xdr:from>
      <xdr:col>0</xdr:col>
      <xdr:colOff>200025</xdr:colOff>
      <xdr:row>424</xdr:row>
      <xdr:rowOff>104775</xdr:rowOff>
    </xdr:from>
    <xdr:to>
      <xdr:col>13</xdr:col>
      <xdr:colOff>381000</xdr:colOff>
      <xdr:row>428</xdr:row>
      <xdr:rowOff>9525</xdr:rowOff>
    </xdr:to>
    <xdr:sp>
      <xdr:nvSpPr>
        <xdr:cNvPr id="45" name="Pomoc_2"/>
        <xdr:cNvSpPr>
          <a:spLocks/>
        </xdr:cNvSpPr>
      </xdr:nvSpPr>
      <xdr:spPr>
        <a:xfrm>
          <a:off x="200025" y="68760975"/>
          <a:ext cx="8105775" cy="55245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rPr>
            <a:t>Pomoc </a:t>
          </a:r>
          <a:r>
            <a:rPr lang="en-US" cap="none" sz="2000" b="1" i="0" u="none" baseline="0">
              <a:solidFill>
                <a:srgbClr val="FFFFFF"/>
              </a:solidFill>
            </a:rPr>
            <a:t>  dotyczy  arkusza ZYSKI</a:t>
          </a:r>
        </a:p>
      </xdr:txBody>
    </xdr:sp>
    <xdr:clientData/>
  </xdr:twoCellAnchor>
  <xdr:twoCellAnchor>
    <xdr:from>
      <xdr:col>0</xdr:col>
      <xdr:colOff>209550</xdr:colOff>
      <xdr:row>304</xdr:row>
      <xdr:rowOff>19050</xdr:rowOff>
    </xdr:from>
    <xdr:to>
      <xdr:col>18</xdr:col>
      <xdr:colOff>342900</xdr:colOff>
      <xdr:row>309</xdr:row>
      <xdr:rowOff>123825</xdr:rowOff>
    </xdr:to>
    <xdr:sp>
      <xdr:nvSpPr>
        <xdr:cNvPr id="46" name="Pomoc_1_7"/>
        <xdr:cNvSpPr>
          <a:spLocks/>
        </xdr:cNvSpPr>
      </xdr:nvSpPr>
      <xdr:spPr>
        <a:xfrm>
          <a:off x="209550" y="49244250"/>
          <a:ext cx="11106150" cy="914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7.1 Wpływ Projektu na zagadnienia horyzontalne
</a:t>
          </a:r>
          <a:r>
            <a:rPr lang="en-US" cap="none" sz="1100" b="0" i="0" u="none" baseline="0">
              <a:solidFill>
                <a:srgbClr val="FFFFFF"/>
              </a:solidFill>
            </a:rPr>
            <a:t>Wnioskodawca zobowiązany jest do zidentyfikowania (poprzez dwukrotne kliknięcie) wskazanych zagadnień przekrojowych pod względem ich znaczenia dla realizacji Projektu ( nieistotne/ważne/kluczowe).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2:AE312"/>
  <sheetViews>
    <sheetView showGridLines="0" tabSelected="1" zoomScalePageLayoutView="0" workbookViewId="0" topLeftCell="A1">
      <selection activeCell="C19" sqref="C19:P22"/>
    </sheetView>
  </sheetViews>
  <sheetFormatPr defaultColWidth="9.140625" defaultRowHeight="12.75"/>
  <cols>
    <col min="1" max="1" width="0.85546875" style="1" customWidth="1"/>
    <col min="2" max="2" width="2.421875" style="1" customWidth="1"/>
    <col min="3" max="3" width="7.00390625" style="1" customWidth="1"/>
    <col min="4" max="4" width="5.421875" style="1" customWidth="1"/>
    <col min="5" max="5" width="10.421875" style="1" customWidth="1"/>
    <col min="6" max="6" width="9.28125" style="1" customWidth="1"/>
    <col min="7" max="7" width="8.140625" style="1" customWidth="1"/>
    <col min="8" max="8" width="9.7109375" style="1" customWidth="1"/>
    <col min="9" max="9" width="8.7109375" style="1" customWidth="1"/>
    <col min="10" max="10" width="9.140625" style="1" customWidth="1"/>
    <col min="11" max="12" width="10.140625" style="1" customWidth="1"/>
    <col min="13" max="13" width="10.28125" style="1" customWidth="1"/>
    <col min="14" max="14" width="9.8515625" style="1" customWidth="1"/>
    <col min="15" max="15" width="9.7109375" style="1" customWidth="1"/>
    <col min="16" max="16" width="11.421875" style="1" customWidth="1"/>
    <col min="17" max="17" width="2.00390625" style="1" customWidth="1"/>
    <col min="18" max="21" width="2.28125" style="1" customWidth="1"/>
    <col min="22" max="22" width="7.28125" style="1" customWidth="1"/>
    <col min="23" max="16384" width="9.140625" style="1" customWidth="1"/>
  </cols>
  <sheetData>
    <row r="2" spans="1:17" ht="55.5" customHeight="1">
      <c r="A2" s="4"/>
      <c r="B2" s="5"/>
      <c r="C2" s="550"/>
      <c r="D2" s="550"/>
      <c r="E2" s="550"/>
      <c r="F2" s="550"/>
      <c r="G2" s="550"/>
      <c r="H2" s="550"/>
      <c r="I2" s="550"/>
      <c r="J2" s="550"/>
      <c r="K2" s="550"/>
      <c r="L2" s="550"/>
      <c r="M2" s="550"/>
      <c r="N2" s="550"/>
      <c r="O2" s="550"/>
      <c r="P2" s="550"/>
      <c r="Q2" s="2"/>
    </row>
    <row r="3" spans="1:17" ht="21.75" customHeight="1">
      <c r="A3" s="4"/>
      <c r="B3" s="456" t="s">
        <v>226</v>
      </c>
      <c r="C3" s="457"/>
      <c r="D3" s="457"/>
      <c r="E3" s="457"/>
      <c r="F3" s="457"/>
      <c r="G3" s="457"/>
      <c r="H3" s="457"/>
      <c r="I3" s="454" t="s">
        <v>267</v>
      </c>
      <c r="J3" s="455"/>
      <c r="K3" s="455"/>
      <c r="L3" s="455"/>
      <c r="M3" s="46"/>
      <c r="N3" s="46"/>
      <c r="O3" s="46"/>
      <c r="P3" s="35"/>
      <c r="Q3" s="36"/>
    </row>
    <row r="4" spans="1:17" ht="4.5" customHeight="1">
      <c r="A4" s="4"/>
      <c r="B4" s="494"/>
      <c r="C4" s="495"/>
      <c r="D4" s="495"/>
      <c r="E4" s="495"/>
      <c r="F4" s="495"/>
      <c r="G4" s="495"/>
      <c r="H4" s="495"/>
      <c r="I4" s="495"/>
      <c r="J4" s="495"/>
      <c r="K4" s="495"/>
      <c r="L4" s="495"/>
      <c r="M4" s="495"/>
      <c r="N4" s="495"/>
      <c r="O4" s="495"/>
      <c r="P4" s="495"/>
      <c r="Q4" s="496"/>
    </row>
    <row r="5" spans="1:17" ht="61.5" customHeight="1">
      <c r="A5" s="4"/>
      <c r="B5" s="31"/>
      <c r="C5" s="376" t="s">
        <v>206</v>
      </c>
      <c r="D5" s="586"/>
      <c r="E5" s="586"/>
      <c r="F5" s="586"/>
      <c r="G5" s="586"/>
      <c r="H5" s="586"/>
      <c r="I5" s="586"/>
      <c r="J5" s="586"/>
      <c r="K5" s="586"/>
      <c r="L5" s="586"/>
      <c r="M5" s="586"/>
      <c r="N5" s="586"/>
      <c r="O5" s="586"/>
      <c r="P5" s="586"/>
      <c r="Q5" s="32"/>
    </row>
    <row r="6" spans="1:17" ht="31.5" customHeight="1">
      <c r="A6" s="69"/>
      <c r="B6" s="592" t="s">
        <v>99</v>
      </c>
      <c r="C6" s="593"/>
      <c r="D6" s="593"/>
      <c r="E6" s="593"/>
      <c r="F6" s="593"/>
      <c r="G6" s="593"/>
      <c r="H6" s="593"/>
      <c r="I6" s="593"/>
      <c r="J6" s="593"/>
      <c r="K6" s="593"/>
      <c r="L6" s="593"/>
      <c r="M6" s="593"/>
      <c r="N6" s="593"/>
      <c r="O6" s="593"/>
      <c r="P6" s="593"/>
      <c r="Q6" s="594"/>
    </row>
    <row r="7" spans="2:17" ht="15.75" customHeight="1">
      <c r="B7" s="511" t="s">
        <v>100</v>
      </c>
      <c r="C7" s="512"/>
      <c r="D7" s="512"/>
      <c r="E7" s="513"/>
      <c r="F7" s="507" t="s">
        <v>103</v>
      </c>
      <c r="G7" s="508"/>
      <c r="H7" s="508"/>
      <c r="I7" s="508"/>
      <c r="J7" s="508"/>
      <c r="K7" s="508"/>
      <c r="L7" s="508"/>
      <c r="M7" s="508"/>
      <c r="N7" s="508"/>
      <c r="O7" s="508"/>
      <c r="P7" s="509"/>
      <c r="Q7" s="510"/>
    </row>
    <row r="8" spans="2:17" ht="15.75" customHeight="1">
      <c r="B8" s="511" t="s">
        <v>75</v>
      </c>
      <c r="C8" s="512"/>
      <c r="D8" s="512"/>
      <c r="E8" s="512"/>
      <c r="F8" s="512"/>
      <c r="G8" s="512"/>
      <c r="H8" s="512"/>
      <c r="I8" s="512"/>
      <c r="J8" s="512"/>
      <c r="K8" s="512"/>
      <c r="L8" s="512"/>
      <c r="M8" s="512"/>
      <c r="N8" s="512"/>
      <c r="O8" s="512"/>
      <c r="P8" s="146" t="s">
        <v>169</v>
      </c>
      <c r="Q8" s="130"/>
    </row>
    <row r="9" spans="2:17" ht="42" customHeight="1">
      <c r="B9" s="424" t="s">
        <v>76</v>
      </c>
      <c r="C9" s="394"/>
      <c r="D9" s="394"/>
      <c r="E9" s="394"/>
      <c r="F9" s="394"/>
      <c r="G9" s="394"/>
      <c r="H9" s="394"/>
      <c r="I9" s="395"/>
      <c r="J9" s="467" t="s">
        <v>81</v>
      </c>
      <c r="K9" s="467"/>
      <c r="L9" s="467"/>
      <c r="M9" s="467"/>
      <c r="N9" s="467"/>
      <c r="O9" s="467"/>
      <c r="P9" s="467"/>
      <c r="Q9" s="130"/>
    </row>
    <row r="10" spans="2:17" ht="43.5" customHeight="1">
      <c r="B10" s="424" t="s">
        <v>104</v>
      </c>
      <c r="C10" s="394"/>
      <c r="D10" s="394"/>
      <c r="E10" s="395"/>
      <c r="F10" s="497"/>
      <c r="G10" s="498"/>
      <c r="H10" s="498"/>
      <c r="I10" s="498"/>
      <c r="J10" s="498"/>
      <c r="K10" s="498"/>
      <c r="L10" s="498"/>
      <c r="M10" s="498"/>
      <c r="N10" s="498"/>
      <c r="O10" s="498"/>
      <c r="P10" s="498"/>
      <c r="Q10" s="499"/>
    </row>
    <row r="11" spans="2:20" ht="15.75" customHeight="1">
      <c r="B11" s="575" t="s">
        <v>105</v>
      </c>
      <c r="C11" s="576"/>
      <c r="D11" s="576"/>
      <c r="E11" s="576"/>
      <c r="F11" s="576"/>
      <c r="G11" s="576"/>
      <c r="H11" s="576"/>
      <c r="I11" s="576"/>
      <c r="J11" s="576"/>
      <c r="K11" s="576"/>
      <c r="L11" s="576"/>
      <c r="M11" s="576"/>
      <c r="N11" s="576"/>
      <c r="O11" s="576"/>
      <c r="P11" s="576"/>
      <c r="Q11" s="577"/>
      <c r="T11" s="69"/>
    </row>
    <row r="12" spans="2:17" ht="15.75" customHeight="1">
      <c r="B12" s="553" t="s">
        <v>106</v>
      </c>
      <c r="C12" s="554"/>
      <c r="D12" s="554"/>
      <c r="E12" s="554"/>
      <c r="F12" s="554"/>
      <c r="G12" s="554"/>
      <c r="H12" s="554"/>
      <c r="I12" s="555"/>
      <c r="J12" s="148"/>
      <c r="K12" s="151" t="s">
        <v>93</v>
      </c>
      <c r="L12" s="164"/>
      <c r="M12" s="151" t="s">
        <v>94</v>
      </c>
      <c r="N12" s="164"/>
      <c r="O12" s="149"/>
      <c r="P12" s="149"/>
      <c r="Q12" s="150"/>
    </row>
    <row r="13" spans="2:17" ht="15.75" customHeight="1">
      <c r="B13" s="532" t="s">
        <v>107</v>
      </c>
      <c r="C13" s="533"/>
      <c r="D13" s="533"/>
      <c r="E13" s="533"/>
      <c r="F13" s="533"/>
      <c r="G13" s="533"/>
      <c r="H13" s="533"/>
      <c r="I13" s="534"/>
      <c r="J13" s="152"/>
      <c r="K13" s="151" t="s">
        <v>93</v>
      </c>
      <c r="L13" s="164"/>
      <c r="M13" s="151" t="s">
        <v>94</v>
      </c>
      <c r="N13" s="164"/>
      <c r="O13" s="149"/>
      <c r="P13" s="149"/>
      <c r="Q13" s="150"/>
    </row>
    <row r="14" spans="2:17" ht="13.5" customHeight="1">
      <c r="B14" s="521" t="s">
        <v>66</v>
      </c>
      <c r="C14" s="522"/>
      <c r="D14" s="522"/>
      <c r="E14" s="522"/>
      <c r="F14" s="522"/>
      <c r="G14" s="522"/>
      <c r="H14" s="522"/>
      <c r="I14" s="522"/>
      <c r="J14" s="522"/>
      <c r="K14" s="522"/>
      <c r="L14" s="522"/>
      <c r="M14" s="522"/>
      <c r="N14" s="522"/>
      <c r="O14" s="522"/>
      <c r="P14" s="522"/>
      <c r="Q14" s="523"/>
    </row>
    <row r="15" spans="2:17" ht="12.75" customHeight="1">
      <c r="B15" s="532" t="s">
        <v>109</v>
      </c>
      <c r="C15" s="533"/>
      <c r="D15" s="533"/>
      <c r="E15" s="533"/>
      <c r="F15" s="533"/>
      <c r="G15" s="533"/>
      <c r="H15" s="533"/>
      <c r="I15" s="534"/>
      <c r="J15" s="556">
        <f>K199</f>
        <v>0</v>
      </c>
      <c r="K15" s="539"/>
      <c r="L15" s="539"/>
      <c r="M15" s="539"/>
      <c r="N15" s="539"/>
      <c r="O15" s="539"/>
      <c r="P15" s="539"/>
      <c r="Q15" s="540"/>
    </row>
    <row r="16" spans="2:17" ht="15" customHeight="1">
      <c r="B16" s="589" t="s">
        <v>108</v>
      </c>
      <c r="C16" s="590"/>
      <c r="D16" s="590"/>
      <c r="E16" s="590"/>
      <c r="F16" s="590"/>
      <c r="G16" s="590"/>
      <c r="H16" s="590"/>
      <c r="I16" s="591"/>
      <c r="J16" s="557">
        <v>4.1626</v>
      </c>
      <c r="K16" s="539"/>
      <c r="L16" s="539"/>
      <c r="M16" s="539"/>
      <c r="N16" s="539"/>
      <c r="O16" s="539"/>
      <c r="P16" s="539"/>
      <c r="Q16" s="540"/>
    </row>
    <row r="17" spans="2:17" ht="15" customHeight="1">
      <c r="B17" s="532" t="s">
        <v>110</v>
      </c>
      <c r="C17" s="533"/>
      <c r="D17" s="533"/>
      <c r="E17" s="533"/>
      <c r="F17" s="533"/>
      <c r="G17" s="533"/>
      <c r="H17" s="533"/>
      <c r="I17" s="534"/>
      <c r="J17" s="538">
        <f>J15/J16</f>
        <v>0</v>
      </c>
      <c r="K17" s="539"/>
      <c r="L17" s="539"/>
      <c r="M17" s="539"/>
      <c r="N17" s="539"/>
      <c r="O17" s="539"/>
      <c r="P17" s="539"/>
      <c r="Q17" s="540"/>
    </row>
    <row r="18" spans="2:17" ht="12.75" customHeight="1">
      <c r="B18" s="297" t="s">
        <v>4</v>
      </c>
      <c r="C18" s="394"/>
      <c r="D18" s="394"/>
      <c r="E18" s="394"/>
      <c r="F18" s="394"/>
      <c r="G18" s="394"/>
      <c r="H18" s="394"/>
      <c r="I18" s="394"/>
      <c r="J18" s="394"/>
      <c r="K18" s="394"/>
      <c r="L18" s="394"/>
      <c r="M18" s="394"/>
      <c r="N18" s="394"/>
      <c r="O18" s="394"/>
      <c r="P18" s="394"/>
      <c r="Q18" s="299"/>
    </row>
    <row r="19" spans="2:17" ht="52.5" customHeight="1">
      <c r="B19" s="38"/>
      <c r="C19" s="432"/>
      <c r="D19" s="524"/>
      <c r="E19" s="524"/>
      <c r="F19" s="524"/>
      <c r="G19" s="524"/>
      <c r="H19" s="524"/>
      <c r="I19" s="524"/>
      <c r="J19" s="524"/>
      <c r="K19" s="524"/>
      <c r="L19" s="524"/>
      <c r="M19" s="524"/>
      <c r="N19" s="524"/>
      <c r="O19" s="524"/>
      <c r="P19" s="525"/>
      <c r="Q19" s="39"/>
    </row>
    <row r="20" spans="2:17" ht="52.5" customHeight="1">
      <c r="B20" s="38"/>
      <c r="C20" s="526"/>
      <c r="D20" s="527"/>
      <c r="E20" s="527"/>
      <c r="F20" s="527"/>
      <c r="G20" s="527"/>
      <c r="H20" s="527"/>
      <c r="I20" s="527"/>
      <c r="J20" s="527"/>
      <c r="K20" s="527"/>
      <c r="L20" s="527"/>
      <c r="M20" s="527"/>
      <c r="N20" s="527"/>
      <c r="O20" s="527"/>
      <c r="P20" s="528"/>
      <c r="Q20" s="39"/>
    </row>
    <row r="21" spans="2:17" ht="52.5" customHeight="1">
      <c r="B21" s="38"/>
      <c r="C21" s="526"/>
      <c r="D21" s="527"/>
      <c r="E21" s="527"/>
      <c r="F21" s="527"/>
      <c r="G21" s="527"/>
      <c r="H21" s="527"/>
      <c r="I21" s="527"/>
      <c r="J21" s="527"/>
      <c r="K21" s="527"/>
      <c r="L21" s="527"/>
      <c r="M21" s="527"/>
      <c r="N21" s="527"/>
      <c r="O21" s="527"/>
      <c r="P21" s="528"/>
      <c r="Q21" s="39"/>
    </row>
    <row r="22" spans="2:17" ht="52.5" customHeight="1">
      <c r="B22" s="38"/>
      <c r="C22" s="529"/>
      <c r="D22" s="530"/>
      <c r="E22" s="530"/>
      <c r="F22" s="530"/>
      <c r="G22" s="530"/>
      <c r="H22" s="530"/>
      <c r="I22" s="530"/>
      <c r="J22" s="530"/>
      <c r="K22" s="530"/>
      <c r="L22" s="530"/>
      <c r="M22" s="530"/>
      <c r="N22" s="530"/>
      <c r="O22" s="530"/>
      <c r="P22" s="531"/>
      <c r="Q22" s="39"/>
    </row>
    <row r="23" spans="2:17" ht="4.5" customHeight="1">
      <c r="B23" s="9"/>
      <c r="C23" s="7"/>
      <c r="D23" s="7"/>
      <c r="E23" s="7"/>
      <c r="F23" s="7"/>
      <c r="G23" s="8"/>
      <c r="H23" s="7"/>
      <c r="I23" s="7"/>
      <c r="J23" s="7"/>
      <c r="K23" s="7"/>
      <c r="L23" s="7"/>
      <c r="M23" s="7"/>
      <c r="N23" s="7"/>
      <c r="O23" s="7"/>
      <c r="P23" s="7"/>
      <c r="Q23" s="10"/>
    </row>
    <row r="24" spans="2:17" ht="23.25" customHeight="1">
      <c r="B24" s="541" t="s">
        <v>111</v>
      </c>
      <c r="C24" s="542"/>
      <c r="D24" s="542"/>
      <c r="E24" s="542"/>
      <c r="F24" s="542"/>
      <c r="G24" s="542"/>
      <c r="H24" s="542"/>
      <c r="I24" s="542"/>
      <c r="J24" s="542"/>
      <c r="K24" s="542"/>
      <c r="L24" s="542"/>
      <c r="M24" s="542"/>
      <c r="N24" s="542"/>
      <c r="O24" s="542"/>
      <c r="P24" s="542"/>
      <c r="Q24" s="543"/>
    </row>
    <row r="25" spans="2:17" ht="13.5" customHeight="1">
      <c r="B25" s="535" t="s">
        <v>112</v>
      </c>
      <c r="C25" s="536"/>
      <c r="D25" s="536"/>
      <c r="E25" s="536"/>
      <c r="F25" s="536"/>
      <c r="G25" s="536"/>
      <c r="H25" s="536"/>
      <c r="I25" s="536"/>
      <c r="J25" s="536"/>
      <c r="K25" s="536"/>
      <c r="L25" s="536"/>
      <c r="M25" s="536"/>
      <c r="N25" s="536"/>
      <c r="O25" s="536"/>
      <c r="P25" s="536"/>
      <c r="Q25" s="537"/>
    </row>
    <row r="26" spans="2:17" ht="40.5" customHeight="1">
      <c r="B26" s="11"/>
      <c r="C26" s="371"/>
      <c r="D26" s="372"/>
      <c r="E26" s="372"/>
      <c r="F26" s="372"/>
      <c r="G26" s="372"/>
      <c r="H26" s="372"/>
      <c r="I26" s="372"/>
      <c r="J26" s="372"/>
      <c r="K26" s="372"/>
      <c r="L26" s="372"/>
      <c r="M26" s="372"/>
      <c r="N26" s="372"/>
      <c r="O26" s="372"/>
      <c r="P26" s="373"/>
      <c r="Q26" s="6"/>
    </row>
    <row r="27" spans="2:17" ht="5.25" customHeight="1">
      <c r="B27" s="595"/>
      <c r="C27" s="596"/>
      <c r="D27" s="596"/>
      <c r="E27" s="596"/>
      <c r="F27" s="596"/>
      <c r="G27" s="596"/>
      <c r="H27" s="596"/>
      <c r="I27" s="596"/>
      <c r="J27" s="596"/>
      <c r="K27" s="596"/>
      <c r="L27" s="596"/>
      <c r="M27" s="596"/>
      <c r="N27" s="596"/>
      <c r="O27" s="596"/>
      <c r="P27" s="596"/>
      <c r="Q27" s="597"/>
    </row>
    <row r="28" spans="2:17" ht="12.75">
      <c r="B28" s="587" t="s">
        <v>113</v>
      </c>
      <c r="C28" s="587"/>
      <c r="D28" s="587"/>
      <c r="E28" s="587"/>
      <c r="F28" s="588"/>
      <c r="G28" s="588"/>
      <c r="H28" s="588"/>
      <c r="I28" s="588"/>
      <c r="J28" s="588"/>
      <c r="K28" s="588"/>
      <c r="L28" s="588"/>
      <c r="M28" s="588"/>
      <c r="N28" s="588"/>
      <c r="O28" s="588"/>
      <c r="P28" s="588"/>
      <c r="Q28" s="28"/>
    </row>
    <row r="29" spans="2:21" ht="12.75">
      <c r="B29" s="511" t="s">
        <v>114</v>
      </c>
      <c r="C29" s="544"/>
      <c r="D29" s="544"/>
      <c r="E29" s="544"/>
      <c r="F29" s="544"/>
      <c r="G29" s="544"/>
      <c r="H29" s="544"/>
      <c r="I29" s="544"/>
      <c r="J29" s="544"/>
      <c r="K29" s="544"/>
      <c r="L29" s="544"/>
      <c r="M29" s="544"/>
      <c r="N29" s="544"/>
      <c r="O29" s="544"/>
      <c r="P29" s="544"/>
      <c r="Q29" s="545"/>
      <c r="R29" s="3"/>
      <c r="S29" s="3"/>
      <c r="T29" s="3"/>
      <c r="U29" s="3"/>
    </row>
    <row r="30" spans="2:17" ht="15" customHeight="1">
      <c r="B30" s="547" t="s">
        <v>115</v>
      </c>
      <c r="C30" s="548"/>
      <c r="D30" s="548"/>
      <c r="E30" s="548"/>
      <c r="F30" s="548"/>
      <c r="G30" s="549"/>
      <c r="H30" s="546"/>
      <c r="I30" s="516"/>
      <c r="J30" s="516"/>
      <c r="K30" s="516"/>
      <c r="L30" s="516"/>
      <c r="M30" s="516"/>
      <c r="N30" s="516"/>
      <c r="O30" s="516"/>
      <c r="P30" s="516"/>
      <c r="Q30" s="517"/>
    </row>
    <row r="31" spans="2:17" ht="15" customHeight="1">
      <c r="B31" s="547" t="s">
        <v>116</v>
      </c>
      <c r="C31" s="548"/>
      <c r="D31" s="548"/>
      <c r="E31" s="548"/>
      <c r="F31" s="548"/>
      <c r="G31" s="549"/>
      <c r="H31" s="441"/>
      <c r="I31" s="442"/>
      <c r="J31" s="442"/>
      <c r="K31" s="442"/>
      <c r="L31" s="442"/>
      <c r="M31" s="442"/>
      <c r="N31" s="442"/>
      <c r="O31" s="442"/>
      <c r="P31" s="442"/>
      <c r="Q31" s="443"/>
    </row>
    <row r="32" spans="2:17" ht="15" customHeight="1">
      <c r="B32" s="547" t="s">
        <v>117</v>
      </c>
      <c r="C32" s="548"/>
      <c r="D32" s="548"/>
      <c r="E32" s="548"/>
      <c r="F32" s="548"/>
      <c r="G32" s="549"/>
      <c r="H32" s="371"/>
      <c r="I32" s="372"/>
      <c r="J32" s="372"/>
      <c r="K32" s="372"/>
      <c r="L32" s="372"/>
      <c r="M32" s="372"/>
      <c r="N32" s="372"/>
      <c r="O32" s="372"/>
      <c r="P32" s="372"/>
      <c r="Q32" s="373"/>
    </row>
    <row r="33" spans="2:17" ht="15" customHeight="1">
      <c r="B33" s="547" t="s">
        <v>118</v>
      </c>
      <c r="C33" s="548"/>
      <c r="D33" s="548"/>
      <c r="E33" s="548"/>
      <c r="F33" s="548"/>
      <c r="G33" s="549"/>
      <c r="H33" s="546"/>
      <c r="I33" s="516"/>
      <c r="J33" s="516"/>
      <c r="K33" s="516"/>
      <c r="L33" s="516"/>
      <c r="M33" s="516"/>
      <c r="N33" s="516"/>
      <c r="O33" s="516"/>
      <c r="P33" s="516"/>
      <c r="Q33" s="517"/>
    </row>
    <row r="34" spans="2:17" ht="15" customHeight="1">
      <c r="B34" s="547" t="s">
        <v>119</v>
      </c>
      <c r="C34" s="548"/>
      <c r="D34" s="548"/>
      <c r="E34" s="548"/>
      <c r="F34" s="548"/>
      <c r="G34" s="549"/>
      <c r="H34" s="371"/>
      <c r="I34" s="372"/>
      <c r="J34" s="372"/>
      <c r="K34" s="372"/>
      <c r="L34" s="372"/>
      <c r="M34" s="372"/>
      <c r="N34" s="372"/>
      <c r="O34" s="372"/>
      <c r="P34" s="372"/>
      <c r="Q34" s="373"/>
    </row>
    <row r="35" spans="2:17" ht="15" customHeight="1">
      <c r="B35" s="518" t="s">
        <v>120</v>
      </c>
      <c r="C35" s="519"/>
      <c r="D35" s="519"/>
      <c r="E35" s="519"/>
      <c r="F35" s="519"/>
      <c r="G35" s="520"/>
      <c r="H35" s="371"/>
      <c r="I35" s="372"/>
      <c r="J35" s="372"/>
      <c r="K35" s="372"/>
      <c r="L35" s="372"/>
      <c r="M35" s="372"/>
      <c r="N35" s="372"/>
      <c r="O35" s="372"/>
      <c r="P35" s="372"/>
      <c r="Q35" s="373"/>
    </row>
    <row r="36" spans="2:17" ht="15" customHeight="1">
      <c r="B36" s="547" t="s">
        <v>121</v>
      </c>
      <c r="C36" s="548"/>
      <c r="D36" s="548"/>
      <c r="E36" s="548"/>
      <c r="F36" s="548"/>
      <c r="G36" s="549"/>
      <c r="H36" s="371"/>
      <c r="I36" s="372"/>
      <c r="J36" s="372"/>
      <c r="K36" s="372"/>
      <c r="L36" s="372"/>
      <c r="M36" s="372"/>
      <c r="N36" s="372"/>
      <c r="O36" s="372"/>
      <c r="P36" s="372"/>
      <c r="Q36" s="373"/>
    </row>
    <row r="37" spans="2:17" ht="15" customHeight="1">
      <c r="B37" s="547" t="s">
        <v>122</v>
      </c>
      <c r="C37" s="548"/>
      <c r="D37" s="548"/>
      <c r="E37" s="548"/>
      <c r="F37" s="548"/>
      <c r="G37" s="549"/>
      <c r="H37" s="514"/>
      <c r="I37" s="515"/>
      <c r="J37" s="516"/>
      <c r="K37" s="516"/>
      <c r="L37" s="516"/>
      <c r="M37" s="516"/>
      <c r="N37" s="516"/>
      <c r="O37" s="516"/>
      <c r="P37" s="516"/>
      <c r="Q37" s="517"/>
    </row>
    <row r="38" spans="2:17" ht="15" customHeight="1">
      <c r="B38" s="547" t="s">
        <v>123</v>
      </c>
      <c r="C38" s="548"/>
      <c r="D38" s="548"/>
      <c r="E38" s="548"/>
      <c r="F38" s="548"/>
      <c r="G38" s="549"/>
      <c r="H38" s="514"/>
      <c r="I38" s="515"/>
      <c r="J38" s="516"/>
      <c r="K38" s="516"/>
      <c r="L38" s="516"/>
      <c r="M38" s="516"/>
      <c r="N38" s="516"/>
      <c r="O38" s="516"/>
      <c r="P38" s="516"/>
      <c r="Q38" s="517"/>
    </row>
    <row r="39" spans="2:17" ht="22.5" customHeight="1">
      <c r="B39" s="12" t="s">
        <v>124</v>
      </c>
      <c r="C39" s="13"/>
      <c r="D39" s="14"/>
      <c r="E39" s="14"/>
      <c r="F39" s="14"/>
      <c r="G39" s="14"/>
      <c r="H39" s="14"/>
      <c r="I39" s="14"/>
      <c r="J39" s="14"/>
      <c r="K39" s="14"/>
      <c r="L39" s="14"/>
      <c r="M39" s="14"/>
      <c r="N39" s="14"/>
      <c r="O39" s="14"/>
      <c r="P39" s="14"/>
      <c r="Q39" s="15"/>
    </row>
    <row r="40" spans="2:17" ht="15" customHeight="1">
      <c r="B40" s="444" t="s">
        <v>115</v>
      </c>
      <c r="C40" s="445"/>
      <c r="D40" s="445"/>
      <c r="E40" s="445"/>
      <c r="F40" s="445"/>
      <c r="G40" s="446"/>
      <c r="H40" s="501"/>
      <c r="I40" s="502"/>
      <c r="J40" s="502"/>
      <c r="K40" s="502"/>
      <c r="L40" s="502"/>
      <c r="M40" s="502"/>
      <c r="N40" s="502"/>
      <c r="O40" s="502"/>
      <c r="P40" s="502"/>
      <c r="Q40" s="503"/>
    </row>
    <row r="41" spans="2:17" ht="15" customHeight="1">
      <c r="B41" s="444" t="s">
        <v>116</v>
      </c>
      <c r="C41" s="445"/>
      <c r="D41" s="445"/>
      <c r="E41" s="445"/>
      <c r="F41" s="445"/>
      <c r="G41" s="446"/>
      <c r="H41" s="501"/>
      <c r="I41" s="502"/>
      <c r="J41" s="502"/>
      <c r="K41" s="502"/>
      <c r="L41" s="502"/>
      <c r="M41" s="502"/>
      <c r="N41" s="502"/>
      <c r="O41" s="502"/>
      <c r="P41" s="502"/>
      <c r="Q41" s="503"/>
    </row>
    <row r="42" spans="2:17" ht="15" customHeight="1">
      <c r="B42" s="444" t="s">
        <v>117</v>
      </c>
      <c r="C42" s="445"/>
      <c r="D42" s="445"/>
      <c r="E42" s="445"/>
      <c r="F42" s="445"/>
      <c r="G42" s="446"/>
      <c r="H42" s="501"/>
      <c r="I42" s="502"/>
      <c r="J42" s="502"/>
      <c r="K42" s="502"/>
      <c r="L42" s="502"/>
      <c r="M42" s="502"/>
      <c r="N42" s="502"/>
      <c r="O42" s="502"/>
      <c r="P42" s="502"/>
      <c r="Q42" s="503"/>
    </row>
    <row r="43" spans="2:17" ht="15" customHeight="1">
      <c r="B43" s="132"/>
      <c r="C43" s="133"/>
      <c r="D43" s="133"/>
      <c r="E43" s="133"/>
      <c r="F43" s="133"/>
      <c r="G43" s="134"/>
      <c r="H43" s="135"/>
      <c r="I43" s="136"/>
      <c r="J43" s="136"/>
      <c r="K43" s="136"/>
      <c r="L43" s="136"/>
      <c r="M43" s="136"/>
      <c r="N43" s="136"/>
      <c r="O43" s="136"/>
      <c r="P43" s="136"/>
      <c r="Q43" s="137"/>
    </row>
    <row r="44" spans="2:17" ht="15" customHeight="1">
      <c r="B44" s="444" t="s">
        <v>118</v>
      </c>
      <c r="C44" s="445"/>
      <c r="D44" s="445"/>
      <c r="E44" s="445"/>
      <c r="F44" s="445"/>
      <c r="G44" s="446"/>
      <c r="H44" s="501"/>
      <c r="I44" s="502"/>
      <c r="J44" s="502"/>
      <c r="K44" s="502"/>
      <c r="L44" s="502"/>
      <c r="M44" s="502"/>
      <c r="N44" s="502"/>
      <c r="O44" s="502"/>
      <c r="P44" s="502"/>
      <c r="Q44" s="503"/>
    </row>
    <row r="45" spans="2:17" ht="15" customHeight="1">
      <c r="B45" s="444" t="s">
        <v>119</v>
      </c>
      <c r="C45" s="445"/>
      <c r="D45" s="445"/>
      <c r="E45" s="445"/>
      <c r="F45" s="445"/>
      <c r="G45" s="446"/>
      <c r="H45" s="501"/>
      <c r="I45" s="502"/>
      <c r="J45" s="502"/>
      <c r="K45" s="502"/>
      <c r="L45" s="502"/>
      <c r="M45" s="502"/>
      <c r="N45" s="502"/>
      <c r="O45" s="502"/>
      <c r="P45" s="502"/>
      <c r="Q45" s="503"/>
    </row>
    <row r="46" spans="2:17" ht="15" customHeight="1">
      <c r="B46" s="444" t="s">
        <v>120</v>
      </c>
      <c r="C46" s="445"/>
      <c r="D46" s="445"/>
      <c r="E46" s="445"/>
      <c r="F46" s="445"/>
      <c r="G46" s="446"/>
      <c r="H46" s="501"/>
      <c r="I46" s="502"/>
      <c r="J46" s="502"/>
      <c r="K46" s="502"/>
      <c r="L46" s="502"/>
      <c r="M46" s="502"/>
      <c r="N46" s="502"/>
      <c r="O46" s="502"/>
      <c r="P46" s="502"/>
      <c r="Q46" s="503"/>
    </row>
    <row r="47" spans="2:17" ht="15" customHeight="1">
      <c r="B47" s="444" t="s">
        <v>125</v>
      </c>
      <c r="C47" s="445"/>
      <c r="D47" s="445"/>
      <c r="E47" s="445"/>
      <c r="F47" s="445"/>
      <c r="G47" s="446"/>
      <c r="H47" s="501"/>
      <c r="I47" s="502"/>
      <c r="J47" s="502"/>
      <c r="K47" s="502"/>
      <c r="L47" s="502"/>
      <c r="M47" s="502"/>
      <c r="N47" s="502"/>
      <c r="O47" s="502"/>
      <c r="P47" s="502"/>
      <c r="Q47" s="503"/>
    </row>
    <row r="48" spans="2:17" ht="23.25" customHeight="1">
      <c r="B48" s="424" t="s">
        <v>5</v>
      </c>
      <c r="C48" s="394"/>
      <c r="D48" s="394"/>
      <c r="E48" s="394"/>
      <c r="F48" s="394"/>
      <c r="G48" s="394"/>
      <c r="H48" s="394"/>
      <c r="I48" s="394"/>
      <c r="J48" s="394"/>
      <c r="K48" s="394"/>
      <c r="L48" s="394"/>
      <c r="M48" s="394"/>
      <c r="N48" s="394"/>
      <c r="O48" s="394"/>
      <c r="P48" s="394"/>
      <c r="Q48" s="395"/>
    </row>
    <row r="49" spans="2:17" ht="12.75">
      <c r="B49" s="444" t="s">
        <v>126</v>
      </c>
      <c r="C49" s="445"/>
      <c r="D49" s="445"/>
      <c r="E49" s="445"/>
      <c r="F49" s="445"/>
      <c r="G49" s="446"/>
      <c r="H49" s="371"/>
      <c r="I49" s="372"/>
      <c r="J49" s="372"/>
      <c r="K49" s="372"/>
      <c r="L49" s="372"/>
      <c r="M49" s="372"/>
      <c r="N49" s="372"/>
      <c r="O49" s="372"/>
      <c r="P49" s="372"/>
      <c r="Q49" s="373"/>
    </row>
    <row r="50" spans="2:17" ht="12.75">
      <c r="B50" s="444" t="s">
        <v>127</v>
      </c>
      <c r="C50" s="445"/>
      <c r="D50" s="445"/>
      <c r="E50" s="445"/>
      <c r="F50" s="445"/>
      <c r="G50" s="446"/>
      <c r="H50" s="371"/>
      <c r="I50" s="372"/>
      <c r="J50" s="372"/>
      <c r="K50" s="372"/>
      <c r="L50" s="372"/>
      <c r="M50" s="372"/>
      <c r="N50" s="372"/>
      <c r="O50" s="372"/>
      <c r="P50" s="372"/>
      <c r="Q50" s="373"/>
    </row>
    <row r="51" spans="2:17" ht="12.75">
      <c r="B51" s="444" t="s">
        <v>128</v>
      </c>
      <c r="C51" s="445"/>
      <c r="D51" s="445"/>
      <c r="E51" s="445"/>
      <c r="F51" s="445"/>
      <c r="G51" s="446"/>
      <c r="H51" s="371"/>
      <c r="I51" s="372"/>
      <c r="J51" s="372"/>
      <c r="K51" s="372"/>
      <c r="L51" s="372"/>
      <c r="M51" s="372"/>
      <c r="N51" s="372"/>
      <c r="O51" s="372"/>
      <c r="P51" s="372"/>
      <c r="Q51" s="373"/>
    </row>
    <row r="52" spans="2:17" ht="12.75">
      <c r="B52" s="444" t="s">
        <v>129</v>
      </c>
      <c r="C52" s="445"/>
      <c r="D52" s="445"/>
      <c r="E52" s="445"/>
      <c r="F52" s="445"/>
      <c r="G52" s="446"/>
      <c r="H52" s="441"/>
      <c r="I52" s="442"/>
      <c r="J52" s="442"/>
      <c r="K52" s="442"/>
      <c r="L52" s="442"/>
      <c r="M52" s="442"/>
      <c r="N52" s="442"/>
      <c r="O52" s="442"/>
      <c r="P52" s="442"/>
      <c r="Q52" s="443"/>
    </row>
    <row r="53" spans="2:17" ht="12.75">
      <c r="B53" s="444" t="s">
        <v>125</v>
      </c>
      <c r="C53" s="445"/>
      <c r="D53" s="445"/>
      <c r="E53" s="445"/>
      <c r="F53" s="445"/>
      <c r="G53" s="446"/>
      <c r="H53" s="441"/>
      <c r="I53" s="442"/>
      <c r="J53" s="442"/>
      <c r="K53" s="442"/>
      <c r="L53" s="442"/>
      <c r="M53" s="442"/>
      <c r="N53" s="442"/>
      <c r="O53" s="442"/>
      <c r="P53" s="442"/>
      <c r="Q53" s="443"/>
    </row>
    <row r="54" spans="2:17" ht="12.75">
      <c r="B54" s="444" t="s">
        <v>122</v>
      </c>
      <c r="C54" s="445"/>
      <c r="D54" s="445"/>
      <c r="E54" s="445"/>
      <c r="F54" s="445"/>
      <c r="G54" s="446"/>
      <c r="H54" s="450"/>
      <c r="I54" s="451"/>
      <c r="J54" s="442"/>
      <c r="K54" s="442"/>
      <c r="L54" s="442"/>
      <c r="M54" s="442"/>
      <c r="N54" s="442"/>
      <c r="O54" s="442"/>
      <c r="P54" s="442"/>
      <c r="Q54" s="443"/>
    </row>
    <row r="55" spans="2:17" ht="31.5" customHeight="1">
      <c r="B55" s="447" t="s">
        <v>130</v>
      </c>
      <c r="C55" s="448"/>
      <c r="D55" s="448"/>
      <c r="E55" s="448"/>
      <c r="F55" s="448"/>
      <c r="G55" s="448"/>
      <c r="H55" s="448"/>
      <c r="I55" s="448"/>
      <c r="J55" s="448"/>
      <c r="K55" s="448"/>
      <c r="L55" s="448"/>
      <c r="M55" s="448"/>
      <c r="N55" s="448"/>
      <c r="O55" s="448"/>
      <c r="P55" s="448"/>
      <c r="Q55" s="449"/>
    </row>
    <row r="56" spans="2:17" ht="36.75" customHeight="1">
      <c r="B56" s="11"/>
      <c r="C56" s="432"/>
      <c r="D56" s="433"/>
      <c r="E56" s="433"/>
      <c r="F56" s="433"/>
      <c r="G56" s="433"/>
      <c r="H56" s="433"/>
      <c r="I56" s="433"/>
      <c r="J56" s="433"/>
      <c r="K56" s="433"/>
      <c r="L56" s="433"/>
      <c r="M56" s="433"/>
      <c r="N56" s="433"/>
      <c r="O56" s="433"/>
      <c r="P56" s="434"/>
      <c r="Q56" s="6"/>
    </row>
    <row r="57" spans="2:17" ht="36.75" customHeight="1">
      <c r="B57" s="11"/>
      <c r="C57" s="435"/>
      <c r="D57" s="436"/>
      <c r="E57" s="436"/>
      <c r="F57" s="436"/>
      <c r="G57" s="436"/>
      <c r="H57" s="436"/>
      <c r="I57" s="436"/>
      <c r="J57" s="436"/>
      <c r="K57" s="436"/>
      <c r="L57" s="436"/>
      <c r="M57" s="436"/>
      <c r="N57" s="436"/>
      <c r="O57" s="436"/>
      <c r="P57" s="437"/>
      <c r="Q57" s="6"/>
    </row>
    <row r="58" spans="2:17" ht="36.75" customHeight="1">
      <c r="B58" s="11"/>
      <c r="C58" s="435"/>
      <c r="D58" s="436"/>
      <c r="E58" s="436"/>
      <c r="F58" s="436"/>
      <c r="G58" s="436"/>
      <c r="H58" s="436"/>
      <c r="I58" s="436"/>
      <c r="J58" s="436"/>
      <c r="K58" s="436"/>
      <c r="L58" s="436"/>
      <c r="M58" s="436"/>
      <c r="N58" s="436"/>
      <c r="O58" s="436"/>
      <c r="P58" s="437"/>
      <c r="Q58" s="6"/>
    </row>
    <row r="59" spans="2:17" ht="36.75" customHeight="1">
      <c r="B59" s="11"/>
      <c r="C59" s="438"/>
      <c r="D59" s="439"/>
      <c r="E59" s="439"/>
      <c r="F59" s="439"/>
      <c r="G59" s="439"/>
      <c r="H59" s="439"/>
      <c r="I59" s="439"/>
      <c r="J59" s="439"/>
      <c r="K59" s="439"/>
      <c r="L59" s="439"/>
      <c r="M59" s="439"/>
      <c r="N59" s="439"/>
      <c r="O59" s="439"/>
      <c r="P59" s="440"/>
      <c r="Q59" s="6"/>
    </row>
    <row r="60" spans="2:17" ht="39.75" customHeight="1">
      <c r="B60" s="402"/>
      <c r="C60" s="403"/>
      <c r="D60" s="403"/>
      <c r="E60" s="403"/>
      <c r="F60" s="403"/>
      <c r="G60" s="403"/>
      <c r="H60" s="403"/>
      <c r="I60" s="403"/>
      <c r="J60" s="403"/>
      <c r="K60" s="403"/>
      <c r="L60" s="403"/>
      <c r="M60" s="403"/>
      <c r="N60" s="403"/>
      <c r="O60" s="403"/>
      <c r="P60" s="403"/>
      <c r="Q60" s="383"/>
    </row>
    <row r="61" spans="2:17" ht="42" customHeight="1">
      <c r="B61" s="447" t="s">
        <v>6</v>
      </c>
      <c r="C61" s="452"/>
      <c r="D61" s="452"/>
      <c r="E61" s="452"/>
      <c r="F61" s="452"/>
      <c r="G61" s="452"/>
      <c r="H61" s="452"/>
      <c r="I61" s="452"/>
      <c r="J61" s="452"/>
      <c r="K61" s="452"/>
      <c r="L61" s="452"/>
      <c r="M61" s="452"/>
      <c r="N61" s="452"/>
      <c r="O61" s="452"/>
      <c r="P61" s="452"/>
      <c r="Q61" s="453"/>
    </row>
    <row r="62" spans="2:31" ht="42.75" customHeight="1">
      <c r="B62" s="11"/>
      <c r="C62" s="432"/>
      <c r="D62" s="433"/>
      <c r="E62" s="433"/>
      <c r="F62" s="433"/>
      <c r="G62" s="433"/>
      <c r="H62" s="433"/>
      <c r="I62" s="433"/>
      <c r="J62" s="433"/>
      <c r="K62" s="433"/>
      <c r="L62" s="433"/>
      <c r="M62" s="433"/>
      <c r="N62" s="433"/>
      <c r="O62" s="433"/>
      <c r="P62" s="434"/>
      <c r="Q62" s="6"/>
      <c r="R62" s="167"/>
      <c r="S62" s="168"/>
      <c r="T62" s="168"/>
      <c r="U62" s="168"/>
      <c r="V62" s="168"/>
      <c r="W62" s="168"/>
      <c r="X62" s="168"/>
      <c r="Y62" s="168"/>
      <c r="Z62" s="168"/>
      <c r="AA62" s="168"/>
      <c r="AB62" s="168"/>
      <c r="AC62" s="168"/>
      <c r="AD62" s="168"/>
      <c r="AE62" s="168"/>
    </row>
    <row r="63" spans="2:31" ht="42.75" customHeight="1">
      <c r="B63" s="11"/>
      <c r="C63" s="435"/>
      <c r="D63" s="436"/>
      <c r="E63" s="436"/>
      <c r="F63" s="436"/>
      <c r="G63" s="436"/>
      <c r="H63" s="436"/>
      <c r="I63" s="436"/>
      <c r="J63" s="436"/>
      <c r="K63" s="436"/>
      <c r="L63" s="436"/>
      <c r="M63" s="436"/>
      <c r="N63" s="436"/>
      <c r="O63" s="436"/>
      <c r="P63" s="437"/>
      <c r="Q63" s="6"/>
      <c r="R63" s="170"/>
      <c r="S63" s="168"/>
      <c r="T63" s="168"/>
      <c r="U63" s="168"/>
      <c r="V63" s="168"/>
      <c r="W63" s="168"/>
      <c r="X63" s="168"/>
      <c r="Y63" s="168"/>
      <c r="Z63" s="168"/>
      <c r="AA63" s="168"/>
      <c r="AB63" s="168"/>
      <c r="AC63" s="168"/>
      <c r="AD63" s="168"/>
      <c r="AE63" s="168"/>
    </row>
    <row r="64" spans="2:31" ht="42.75" customHeight="1">
      <c r="B64" s="11"/>
      <c r="C64" s="435"/>
      <c r="D64" s="436"/>
      <c r="E64" s="436"/>
      <c r="F64" s="436"/>
      <c r="G64" s="436"/>
      <c r="H64" s="436"/>
      <c r="I64" s="436"/>
      <c r="J64" s="436"/>
      <c r="K64" s="436"/>
      <c r="L64" s="436"/>
      <c r="M64" s="436"/>
      <c r="N64" s="436"/>
      <c r="O64" s="436"/>
      <c r="P64" s="437"/>
      <c r="Q64" s="6"/>
      <c r="R64" s="169"/>
      <c r="S64" s="168"/>
      <c r="T64" s="168"/>
      <c r="U64" s="168"/>
      <c r="V64" s="168"/>
      <c r="W64" s="168"/>
      <c r="X64" s="168"/>
      <c r="Y64" s="168"/>
      <c r="Z64" s="168"/>
      <c r="AA64" s="168"/>
      <c r="AB64" s="168"/>
      <c r="AC64" s="168"/>
      <c r="AD64" s="168"/>
      <c r="AE64" s="168"/>
    </row>
    <row r="65" spans="2:31" ht="42.75" customHeight="1">
      <c r="B65" s="11"/>
      <c r="C65" s="435"/>
      <c r="D65" s="436"/>
      <c r="E65" s="436"/>
      <c r="F65" s="436"/>
      <c r="G65" s="436"/>
      <c r="H65" s="436"/>
      <c r="I65" s="436"/>
      <c r="J65" s="436"/>
      <c r="K65" s="436"/>
      <c r="L65" s="436"/>
      <c r="M65" s="436"/>
      <c r="N65" s="436"/>
      <c r="O65" s="436"/>
      <c r="P65" s="437"/>
      <c r="Q65" s="6"/>
      <c r="R65" s="169"/>
      <c r="S65" s="168"/>
      <c r="T65" s="168"/>
      <c r="U65" s="168"/>
      <c r="V65" s="168"/>
      <c r="W65" s="168"/>
      <c r="X65" s="168"/>
      <c r="Y65" s="168"/>
      <c r="Z65" s="168"/>
      <c r="AA65" s="168"/>
      <c r="AB65" s="168"/>
      <c r="AC65" s="168"/>
      <c r="AD65" s="168"/>
      <c r="AE65" s="168"/>
    </row>
    <row r="66" spans="2:31" ht="42.75" customHeight="1">
      <c r="B66" s="11"/>
      <c r="C66" s="435"/>
      <c r="D66" s="436"/>
      <c r="E66" s="436"/>
      <c r="F66" s="436"/>
      <c r="G66" s="436"/>
      <c r="H66" s="436"/>
      <c r="I66" s="436"/>
      <c r="J66" s="436"/>
      <c r="K66" s="436"/>
      <c r="L66" s="436"/>
      <c r="M66" s="436"/>
      <c r="N66" s="436"/>
      <c r="O66" s="436"/>
      <c r="P66" s="437"/>
      <c r="Q66" s="6"/>
      <c r="R66" s="169"/>
      <c r="S66" s="168"/>
      <c r="T66" s="168"/>
      <c r="U66" s="168"/>
      <c r="V66" s="168"/>
      <c r="W66" s="168"/>
      <c r="X66" s="168"/>
      <c r="Y66" s="168"/>
      <c r="Z66" s="168"/>
      <c r="AA66" s="168"/>
      <c r="AB66" s="168"/>
      <c r="AC66" s="168"/>
      <c r="AD66" s="168"/>
      <c r="AE66" s="168"/>
    </row>
    <row r="67" spans="2:31" ht="42.75" customHeight="1">
      <c r="B67" s="11"/>
      <c r="C67" s="435"/>
      <c r="D67" s="436"/>
      <c r="E67" s="436"/>
      <c r="F67" s="436"/>
      <c r="G67" s="436"/>
      <c r="H67" s="436"/>
      <c r="I67" s="436"/>
      <c r="J67" s="436"/>
      <c r="K67" s="436"/>
      <c r="L67" s="436"/>
      <c r="M67" s="436"/>
      <c r="N67" s="436"/>
      <c r="O67" s="436"/>
      <c r="P67" s="437"/>
      <c r="Q67" s="6"/>
      <c r="R67" s="169"/>
      <c r="S67" s="168"/>
      <c r="T67" s="168"/>
      <c r="U67" s="168"/>
      <c r="V67" s="168"/>
      <c r="W67" s="168"/>
      <c r="X67" s="168"/>
      <c r="Y67" s="168"/>
      <c r="Z67" s="168"/>
      <c r="AA67" s="168"/>
      <c r="AB67" s="168"/>
      <c r="AC67" s="168"/>
      <c r="AD67" s="168"/>
      <c r="AE67" s="168"/>
    </row>
    <row r="68" spans="2:31" ht="42.75" customHeight="1">
      <c r="B68" s="11"/>
      <c r="C68" s="435"/>
      <c r="D68" s="436"/>
      <c r="E68" s="436"/>
      <c r="F68" s="436"/>
      <c r="G68" s="436"/>
      <c r="H68" s="436"/>
      <c r="I68" s="436"/>
      <c r="J68" s="436"/>
      <c r="K68" s="436"/>
      <c r="L68" s="436"/>
      <c r="M68" s="436"/>
      <c r="N68" s="436"/>
      <c r="O68" s="436"/>
      <c r="P68" s="437"/>
      <c r="Q68" s="6"/>
      <c r="R68" s="169"/>
      <c r="S68" s="168"/>
      <c r="T68" s="168"/>
      <c r="U68" s="168"/>
      <c r="V68" s="168"/>
      <c r="W68" s="168"/>
      <c r="X68" s="168"/>
      <c r="Y68" s="168"/>
      <c r="Z68" s="168"/>
      <c r="AA68" s="168"/>
      <c r="AB68" s="168"/>
      <c r="AC68" s="168"/>
      <c r="AD68" s="168"/>
      <c r="AE68" s="168"/>
    </row>
    <row r="69" spans="2:31" ht="42.75" customHeight="1">
      <c r="B69" s="11"/>
      <c r="C69" s="435"/>
      <c r="D69" s="436"/>
      <c r="E69" s="436"/>
      <c r="F69" s="436"/>
      <c r="G69" s="436"/>
      <c r="H69" s="436"/>
      <c r="I69" s="436"/>
      <c r="J69" s="436"/>
      <c r="K69" s="436"/>
      <c r="L69" s="436"/>
      <c r="M69" s="436"/>
      <c r="N69" s="436"/>
      <c r="O69" s="436"/>
      <c r="P69" s="437"/>
      <c r="Q69" s="6"/>
      <c r="R69" s="169"/>
      <c r="S69" s="168"/>
      <c r="T69" s="168"/>
      <c r="U69" s="168"/>
      <c r="V69" s="168"/>
      <c r="W69" s="168"/>
      <c r="X69" s="168"/>
      <c r="Y69" s="168"/>
      <c r="Z69" s="168"/>
      <c r="AA69" s="168"/>
      <c r="AB69" s="168"/>
      <c r="AC69" s="168"/>
      <c r="AD69" s="168"/>
      <c r="AE69" s="168"/>
    </row>
    <row r="70" spans="2:31" ht="42.75" customHeight="1">
      <c r="B70" s="11"/>
      <c r="C70" s="435"/>
      <c r="D70" s="436"/>
      <c r="E70" s="436"/>
      <c r="F70" s="436"/>
      <c r="G70" s="436"/>
      <c r="H70" s="436"/>
      <c r="I70" s="436"/>
      <c r="J70" s="436"/>
      <c r="K70" s="436"/>
      <c r="L70" s="436"/>
      <c r="M70" s="436"/>
      <c r="N70" s="436"/>
      <c r="O70" s="436"/>
      <c r="P70" s="437"/>
      <c r="Q70" s="6"/>
      <c r="R70" s="169"/>
      <c r="S70" s="168"/>
      <c r="T70" s="168"/>
      <c r="U70" s="168"/>
      <c r="V70" s="168"/>
      <c r="W70" s="168"/>
      <c r="X70" s="168"/>
      <c r="Y70" s="168"/>
      <c r="Z70" s="168"/>
      <c r="AA70" s="168"/>
      <c r="AB70" s="168"/>
      <c r="AC70" s="168"/>
      <c r="AD70" s="168"/>
      <c r="AE70" s="168"/>
    </row>
    <row r="71" spans="2:31" ht="42.75" customHeight="1">
      <c r="B71" s="11"/>
      <c r="C71" s="438"/>
      <c r="D71" s="439"/>
      <c r="E71" s="439"/>
      <c r="F71" s="439"/>
      <c r="G71" s="439"/>
      <c r="H71" s="439"/>
      <c r="I71" s="439"/>
      <c r="J71" s="439"/>
      <c r="K71" s="439"/>
      <c r="L71" s="439"/>
      <c r="M71" s="439"/>
      <c r="N71" s="439"/>
      <c r="O71" s="439"/>
      <c r="P71" s="440"/>
      <c r="Q71" s="6"/>
      <c r="R71" s="169"/>
      <c r="S71" s="168"/>
      <c r="T71" s="168"/>
      <c r="U71" s="168"/>
      <c r="V71" s="168"/>
      <c r="W71" s="168"/>
      <c r="X71" s="168"/>
      <c r="Y71" s="168"/>
      <c r="Z71" s="168"/>
      <c r="AA71" s="168"/>
      <c r="AB71" s="168"/>
      <c r="AC71" s="168"/>
      <c r="AD71" s="168"/>
      <c r="AE71" s="168"/>
    </row>
    <row r="72" spans="2:17" ht="39.75" customHeight="1">
      <c r="B72" s="402"/>
      <c r="C72" s="403"/>
      <c r="D72" s="403"/>
      <c r="E72" s="403"/>
      <c r="F72" s="403"/>
      <c r="G72" s="403"/>
      <c r="H72" s="403"/>
      <c r="I72" s="403"/>
      <c r="J72" s="403"/>
      <c r="K72" s="403"/>
      <c r="L72" s="403"/>
      <c r="M72" s="403"/>
      <c r="N72" s="403"/>
      <c r="O72" s="403"/>
      <c r="P72" s="403"/>
      <c r="Q72" s="383"/>
    </row>
    <row r="73" spans="2:17" ht="26.25" customHeight="1">
      <c r="B73" s="365" t="s">
        <v>131</v>
      </c>
      <c r="C73" s="421"/>
      <c r="D73" s="421"/>
      <c r="E73" s="421"/>
      <c r="F73" s="421"/>
      <c r="G73" s="421"/>
      <c r="H73" s="421"/>
      <c r="I73" s="421"/>
      <c r="J73" s="421"/>
      <c r="K73" s="421"/>
      <c r="L73" s="421"/>
      <c r="M73" s="421"/>
      <c r="N73" s="421"/>
      <c r="O73" s="421"/>
      <c r="P73" s="421"/>
      <c r="Q73" s="500"/>
    </row>
    <row r="74" spans="2:17" ht="14.25" customHeight="1">
      <c r="B74" s="297" t="s">
        <v>227</v>
      </c>
      <c r="C74" s="305"/>
      <c r="D74" s="305"/>
      <c r="E74" s="305"/>
      <c r="F74" s="305"/>
      <c r="G74" s="305"/>
      <c r="H74" s="305"/>
      <c r="I74" s="305"/>
      <c r="J74" s="305"/>
      <c r="K74" s="305"/>
      <c r="L74" s="305"/>
      <c r="M74" s="305"/>
      <c r="N74" s="305"/>
      <c r="O74" s="305"/>
      <c r="P74" s="305"/>
      <c r="Q74" s="306"/>
    </row>
    <row r="75" spans="2:17" ht="60.75" customHeight="1">
      <c r="B75" s="17"/>
      <c r="C75" s="343"/>
      <c r="D75" s="344"/>
      <c r="E75" s="344"/>
      <c r="F75" s="344"/>
      <c r="G75" s="344"/>
      <c r="H75" s="344"/>
      <c r="I75" s="344"/>
      <c r="J75" s="344"/>
      <c r="K75" s="344"/>
      <c r="L75" s="344"/>
      <c r="M75" s="344"/>
      <c r="N75" s="344"/>
      <c r="O75" s="344"/>
      <c r="P75" s="345"/>
      <c r="Q75" s="17"/>
    </row>
    <row r="76" spans="2:17" ht="60.75" customHeight="1">
      <c r="B76" s="11"/>
      <c r="C76" s="346"/>
      <c r="D76" s="417"/>
      <c r="E76" s="417"/>
      <c r="F76" s="417"/>
      <c r="G76" s="417"/>
      <c r="H76" s="417"/>
      <c r="I76" s="417"/>
      <c r="J76" s="417"/>
      <c r="K76" s="417"/>
      <c r="L76" s="417"/>
      <c r="M76" s="417"/>
      <c r="N76" s="417"/>
      <c r="O76" s="417"/>
      <c r="P76" s="348"/>
      <c r="Q76" s="6"/>
    </row>
    <row r="77" spans="2:17" ht="60.75" customHeight="1">
      <c r="B77" s="11"/>
      <c r="C77" s="346"/>
      <c r="D77" s="417"/>
      <c r="E77" s="417"/>
      <c r="F77" s="417"/>
      <c r="G77" s="417"/>
      <c r="H77" s="417"/>
      <c r="I77" s="417"/>
      <c r="J77" s="417"/>
      <c r="K77" s="417"/>
      <c r="L77" s="417"/>
      <c r="M77" s="417"/>
      <c r="N77" s="417"/>
      <c r="O77" s="417"/>
      <c r="P77" s="348"/>
      <c r="Q77" s="6"/>
    </row>
    <row r="78" spans="2:17" ht="60.75" customHeight="1">
      <c r="B78" s="11"/>
      <c r="C78" s="346"/>
      <c r="D78" s="417"/>
      <c r="E78" s="417"/>
      <c r="F78" s="417"/>
      <c r="G78" s="417"/>
      <c r="H78" s="417"/>
      <c r="I78" s="417"/>
      <c r="J78" s="417"/>
      <c r="K78" s="417"/>
      <c r="L78" s="417"/>
      <c r="M78" s="417"/>
      <c r="N78" s="417"/>
      <c r="O78" s="417"/>
      <c r="P78" s="348"/>
      <c r="Q78" s="6"/>
    </row>
    <row r="79" spans="2:17" ht="60.75" customHeight="1">
      <c r="B79" s="11"/>
      <c r="C79" s="346"/>
      <c r="D79" s="417"/>
      <c r="E79" s="417"/>
      <c r="F79" s="417"/>
      <c r="G79" s="417"/>
      <c r="H79" s="417"/>
      <c r="I79" s="417"/>
      <c r="J79" s="417"/>
      <c r="K79" s="417"/>
      <c r="L79" s="417"/>
      <c r="M79" s="417"/>
      <c r="N79" s="417"/>
      <c r="O79" s="417"/>
      <c r="P79" s="348"/>
      <c r="Q79" s="6"/>
    </row>
    <row r="80" spans="2:17" ht="60.75" customHeight="1">
      <c r="B80" s="11"/>
      <c r="C80" s="346"/>
      <c r="D80" s="417"/>
      <c r="E80" s="417"/>
      <c r="F80" s="417"/>
      <c r="G80" s="417"/>
      <c r="H80" s="417"/>
      <c r="I80" s="417"/>
      <c r="J80" s="417"/>
      <c r="K80" s="417"/>
      <c r="L80" s="417"/>
      <c r="M80" s="417"/>
      <c r="N80" s="417"/>
      <c r="O80" s="417"/>
      <c r="P80" s="348"/>
      <c r="Q80" s="6"/>
    </row>
    <row r="81" spans="2:17" ht="60.75" customHeight="1">
      <c r="B81" s="11"/>
      <c r="C81" s="346"/>
      <c r="D81" s="417"/>
      <c r="E81" s="417"/>
      <c r="F81" s="417"/>
      <c r="G81" s="417"/>
      <c r="H81" s="417"/>
      <c r="I81" s="417"/>
      <c r="J81" s="417"/>
      <c r="K81" s="417"/>
      <c r="L81" s="417"/>
      <c r="M81" s="417"/>
      <c r="N81" s="417"/>
      <c r="O81" s="417"/>
      <c r="P81" s="348"/>
      <c r="Q81" s="6"/>
    </row>
    <row r="82" spans="2:17" ht="60.75" customHeight="1">
      <c r="B82" s="11"/>
      <c r="C82" s="349"/>
      <c r="D82" s="350"/>
      <c r="E82" s="350"/>
      <c r="F82" s="350"/>
      <c r="G82" s="350"/>
      <c r="H82" s="350"/>
      <c r="I82" s="350"/>
      <c r="J82" s="350"/>
      <c r="K82" s="350"/>
      <c r="L82" s="350"/>
      <c r="M82" s="350"/>
      <c r="N82" s="350"/>
      <c r="O82" s="350"/>
      <c r="P82" s="351"/>
      <c r="Q82" s="6"/>
    </row>
    <row r="83" spans="2:17" ht="3" customHeight="1">
      <c r="B83" s="468"/>
      <c r="C83" s="469"/>
      <c r="D83" s="469"/>
      <c r="E83" s="469"/>
      <c r="F83" s="469"/>
      <c r="G83" s="469"/>
      <c r="H83" s="469"/>
      <c r="I83" s="469"/>
      <c r="J83" s="469"/>
      <c r="K83" s="469"/>
      <c r="L83" s="469"/>
      <c r="M83" s="469"/>
      <c r="N83" s="469"/>
      <c r="O83" s="469"/>
      <c r="P83" s="469"/>
      <c r="Q83" s="470"/>
    </row>
    <row r="84" spans="2:17" ht="28.5" customHeight="1">
      <c r="B84" s="447" t="s">
        <v>7</v>
      </c>
      <c r="C84" s="452"/>
      <c r="D84" s="452"/>
      <c r="E84" s="452"/>
      <c r="F84" s="452"/>
      <c r="G84" s="452"/>
      <c r="H84" s="452"/>
      <c r="I84" s="452"/>
      <c r="J84" s="452"/>
      <c r="K84" s="452"/>
      <c r="L84" s="452"/>
      <c r="M84" s="452"/>
      <c r="N84" s="452"/>
      <c r="O84" s="452"/>
      <c r="P84" s="452"/>
      <c r="Q84" s="453"/>
    </row>
    <row r="85" spans="2:17" ht="30" customHeight="1">
      <c r="B85" s="11"/>
      <c r="C85" s="343"/>
      <c r="D85" s="344"/>
      <c r="E85" s="344"/>
      <c r="F85" s="344"/>
      <c r="G85" s="344"/>
      <c r="H85" s="344"/>
      <c r="I85" s="344"/>
      <c r="J85" s="344"/>
      <c r="K85" s="344"/>
      <c r="L85" s="344"/>
      <c r="M85" s="344"/>
      <c r="N85" s="344"/>
      <c r="O85" s="344"/>
      <c r="P85" s="345"/>
      <c r="Q85" s="6"/>
    </row>
    <row r="86" spans="2:17" ht="30" customHeight="1">
      <c r="B86" s="11"/>
      <c r="C86" s="346"/>
      <c r="D86" s="417"/>
      <c r="E86" s="417"/>
      <c r="F86" s="417"/>
      <c r="G86" s="417"/>
      <c r="H86" s="417"/>
      <c r="I86" s="417"/>
      <c r="J86" s="417"/>
      <c r="K86" s="417"/>
      <c r="L86" s="417"/>
      <c r="M86" s="417"/>
      <c r="N86" s="417"/>
      <c r="O86" s="417"/>
      <c r="P86" s="348"/>
      <c r="Q86" s="6"/>
    </row>
    <row r="87" spans="2:17" ht="30" customHeight="1">
      <c r="B87" s="11"/>
      <c r="C87" s="346"/>
      <c r="D87" s="417"/>
      <c r="E87" s="417"/>
      <c r="F87" s="417"/>
      <c r="G87" s="417"/>
      <c r="H87" s="417"/>
      <c r="I87" s="417"/>
      <c r="J87" s="417"/>
      <c r="K87" s="417"/>
      <c r="L87" s="417"/>
      <c r="M87" s="417"/>
      <c r="N87" s="417"/>
      <c r="O87" s="417"/>
      <c r="P87" s="348"/>
      <c r="Q87" s="6"/>
    </row>
    <row r="88" spans="2:17" ht="30" customHeight="1">
      <c r="B88" s="11"/>
      <c r="C88" s="346"/>
      <c r="D88" s="417"/>
      <c r="E88" s="417"/>
      <c r="F88" s="417"/>
      <c r="G88" s="417"/>
      <c r="H88" s="417"/>
      <c r="I88" s="417"/>
      <c r="J88" s="417"/>
      <c r="K88" s="417"/>
      <c r="L88" s="417"/>
      <c r="M88" s="417"/>
      <c r="N88" s="417"/>
      <c r="O88" s="417"/>
      <c r="P88" s="348"/>
      <c r="Q88" s="6"/>
    </row>
    <row r="89" spans="2:17" ht="30" customHeight="1">
      <c r="B89" s="11"/>
      <c r="C89" s="346"/>
      <c r="D89" s="417"/>
      <c r="E89" s="417"/>
      <c r="F89" s="417"/>
      <c r="G89" s="417"/>
      <c r="H89" s="417"/>
      <c r="I89" s="417"/>
      <c r="J89" s="417"/>
      <c r="K89" s="417"/>
      <c r="L89" s="417"/>
      <c r="M89" s="417"/>
      <c r="N89" s="417"/>
      <c r="O89" s="417"/>
      <c r="P89" s="348"/>
      <c r="Q89" s="6"/>
    </row>
    <row r="90" spans="2:17" ht="30" customHeight="1">
      <c r="B90" s="11"/>
      <c r="C90" s="349"/>
      <c r="D90" s="350"/>
      <c r="E90" s="350"/>
      <c r="F90" s="350"/>
      <c r="G90" s="350"/>
      <c r="H90" s="350"/>
      <c r="I90" s="350"/>
      <c r="J90" s="350"/>
      <c r="K90" s="350"/>
      <c r="L90" s="350"/>
      <c r="M90" s="350"/>
      <c r="N90" s="350"/>
      <c r="O90" s="350"/>
      <c r="P90" s="351"/>
      <c r="Q90" s="6"/>
    </row>
    <row r="91" spans="2:17" ht="5.25" customHeight="1">
      <c r="B91" s="402"/>
      <c r="C91" s="403"/>
      <c r="D91" s="403"/>
      <c r="E91" s="403"/>
      <c r="F91" s="403"/>
      <c r="G91" s="403"/>
      <c r="H91" s="403"/>
      <c r="I91" s="403"/>
      <c r="J91" s="403"/>
      <c r="K91" s="403"/>
      <c r="L91" s="403"/>
      <c r="M91" s="403"/>
      <c r="N91" s="403"/>
      <c r="O91" s="403"/>
      <c r="P91" s="403"/>
      <c r="Q91" s="383"/>
    </row>
    <row r="92" spans="2:17" ht="14.25" customHeight="1">
      <c r="B92" s="297" t="s">
        <v>132</v>
      </c>
      <c r="C92" s="428"/>
      <c r="D92" s="428"/>
      <c r="E92" s="428"/>
      <c r="F92" s="428"/>
      <c r="G92" s="428"/>
      <c r="H92" s="428"/>
      <c r="I92" s="428"/>
      <c r="J92" s="428"/>
      <c r="K92" s="428"/>
      <c r="L92" s="428"/>
      <c r="M92" s="428"/>
      <c r="N92" s="428"/>
      <c r="O92" s="428"/>
      <c r="P92" s="428"/>
      <c r="Q92" s="306"/>
    </row>
    <row r="93" spans="2:17" ht="32.25" customHeight="1">
      <c r="B93" s="252"/>
      <c r="C93" s="248"/>
      <c r="D93" s="249"/>
      <c r="E93" s="249"/>
      <c r="F93" s="249" t="s">
        <v>133</v>
      </c>
      <c r="G93" s="249"/>
      <c r="H93" s="250"/>
      <c r="I93" s="248" t="s">
        <v>203</v>
      </c>
      <c r="J93" s="250"/>
      <c r="K93" s="201" t="s">
        <v>134</v>
      </c>
      <c r="L93" s="202" t="s">
        <v>135</v>
      </c>
      <c r="M93" s="504" t="s">
        <v>136</v>
      </c>
      <c r="N93" s="505"/>
      <c r="O93" s="505"/>
      <c r="P93" s="506"/>
      <c r="Q93" s="252"/>
    </row>
    <row r="94" spans="2:17" ht="25.5" customHeight="1">
      <c r="B94" s="253"/>
      <c r="C94" s="458" t="s">
        <v>137</v>
      </c>
      <c r="D94" s="459"/>
      <c r="E94" s="460"/>
      <c r="F94" s="307"/>
      <c r="G94" s="307"/>
      <c r="H94" s="308"/>
      <c r="I94" s="422"/>
      <c r="J94" s="423"/>
      <c r="K94" s="204"/>
      <c r="L94" s="203"/>
      <c r="M94" s="482"/>
      <c r="N94" s="483"/>
      <c r="O94" s="483"/>
      <c r="P94" s="484"/>
      <c r="Q94" s="253"/>
    </row>
    <row r="95" spans="2:17" ht="25.5" customHeight="1">
      <c r="B95" s="253"/>
      <c r="C95" s="461"/>
      <c r="D95" s="462"/>
      <c r="E95" s="463"/>
      <c r="F95" s="309"/>
      <c r="G95" s="309"/>
      <c r="H95" s="310"/>
      <c r="I95" s="422"/>
      <c r="J95" s="423"/>
      <c r="K95" s="204"/>
      <c r="L95" s="203"/>
      <c r="M95" s="482"/>
      <c r="N95" s="483"/>
      <c r="O95" s="483"/>
      <c r="P95" s="484"/>
      <c r="Q95" s="253"/>
    </row>
    <row r="96" spans="2:17" ht="12.75">
      <c r="B96" s="253"/>
      <c r="C96" s="464"/>
      <c r="D96" s="465"/>
      <c r="E96" s="466"/>
      <c r="F96" s="311"/>
      <c r="G96" s="311"/>
      <c r="H96" s="312"/>
      <c r="I96" s="422"/>
      <c r="J96" s="423"/>
      <c r="K96" s="204"/>
      <c r="L96" s="203"/>
      <c r="M96" s="482"/>
      <c r="N96" s="483"/>
      <c r="O96" s="483"/>
      <c r="P96" s="484"/>
      <c r="Q96" s="253"/>
    </row>
    <row r="97" spans="2:17" ht="13.5" customHeight="1">
      <c r="B97" s="253"/>
      <c r="C97" s="458" t="s">
        <v>138</v>
      </c>
      <c r="D97" s="459"/>
      <c r="E97" s="460"/>
      <c r="F97" s="307"/>
      <c r="G97" s="307"/>
      <c r="H97" s="308"/>
      <c r="I97" s="422"/>
      <c r="J97" s="423"/>
      <c r="K97" s="204"/>
      <c r="L97" s="203"/>
      <c r="M97" s="482"/>
      <c r="N97" s="483"/>
      <c r="O97" s="483"/>
      <c r="P97" s="484"/>
      <c r="Q97" s="253"/>
    </row>
    <row r="98" spans="2:17" ht="12.75">
      <c r="B98" s="253"/>
      <c r="C98" s="461"/>
      <c r="D98" s="462"/>
      <c r="E98" s="463"/>
      <c r="F98" s="309"/>
      <c r="G98" s="309"/>
      <c r="H98" s="310"/>
      <c r="I98" s="422"/>
      <c r="J98" s="423"/>
      <c r="K98" s="204"/>
      <c r="L98" s="203"/>
      <c r="M98" s="482"/>
      <c r="N98" s="483"/>
      <c r="O98" s="483"/>
      <c r="P98" s="484"/>
      <c r="Q98" s="253"/>
    </row>
    <row r="99" spans="2:17" ht="12.75">
      <c r="B99" s="253"/>
      <c r="C99" s="461"/>
      <c r="D99" s="462"/>
      <c r="E99" s="463"/>
      <c r="F99" s="311"/>
      <c r="G99" s="311"/>
      <c r="H99" s="312"/>
      <c r="I99" s="422"/>
      <c r="J99" s="423"/>
      <c r="K99" s="204"/>
      <c r="L99" s="203"/>
      <c r="M99" s="482"/>
      <c r="N99" s="483"/>
      <c r="O99" s="483"/>
      <c r="P99" s="484"/>
      <c r="Q99" s="253"/>
    </row>
    <row r="100" spans="2:17" ht="12.75">
      <c r="B100" s="253"/>
      <c r="C100" s="461"/>
      <c r="D100" s="462"/>
      <c r="E100" s="463"/>
      <c r="F100" s="307"/>
      <c r="G100" s="307"/>
      <c r="H100" s="308"/>
      <c r="I100" s="422"/>
      <c r="J100" s="423"/>
      <c r="K100" s="204"/>
      <c r="L100" s="203"/>
      <c r="M100" s="482"/>
      <c r="N100" s="483"/>
      <c r="O100" s="483"/>
      <c r="P100" s="484"/>
      <c r="Q100" s="253"/>
    </row>
    <row r="101" spans="2:17" ht="12.75" customHeight="1">
      <c r="B101" s="253"/>
      <c r="C101" s="461"/>
      <c r="D101" s="462"/>
      <c r="E101" s="463"/>
      <c r="F101" s="309"/>
      <c r="G101" s="309"/>
      <c r="H101" s="310"/>
      <c r="I101" s="422"/>
      <c r="J101" s="423"/>
      <c r="K101" s="204"/>
      <c r="L101" s="203"/>
      <c r="M101" s="482"/>
      <c r="N101" s="483"/>
      <c r="O101" s="483"/>
      <c r="P101" s="484"/>
      <c r="Q101" s="253"/>
    </row>
    <row r="102" spans="2:17" ht="12.75" customHeight="1">
      <c r="B102" s="253"/>
      <c r="C102" s="461"/>
      <c r="D102" s="462"/>
      <c r="E102" s="463"/>
      <c r="F102" s="311"/>
      <c r="G102" s="311"/>
      <c r="H102" s="312"/>
      <c r="I102" s="422"/>
      <c r="J102" s="423"/>
      <c r="K102" s="204"/>
      <c r="L102" s="203"/>
      <c r="M102" s="482"/>
      <c r="N102" s="483"/>
      <c r="O102" s="483"/>
      <c r="P102" s="484"/>
      <c r="Q102" s="253"/>
    </row>
    <row r="103" spans="2:17" ht="12.75" customHeight="1">
      <c r="B103" s="253"/>
      <c r="C103" s="461"/>
      <c r="D103" s="462"/>
      <c r="E103" s="463"/>
      <c r="F103" s="307"/>
      <c r="G103" s="307"/>
      <c r="H103" s="308"/>
      <c r="I103" s="422"/>
      <c r="J103" s="423"/>
      <c r="K103" s="204"/>
      <c r="L103" s="203"/>
      <c r="M103" s="482"/>
      <c r="N103" s="483"/>
      <c r="O103" s="483"/>
      <c r="P103" s="484"/>
      <c r="Q103" s="253"/>
    </row>
    <row r="104" spans="2:17" ht="12.75" customHeight="1">
      <c r="B104" s="253"/>
      <c r="C104" s="461"/>
      <c r="D104" s="462"/>
      <c r="E104" s="463"/>
      <c r="F104" s="309"/>
      <c r="G104" s="309"/>
      <c r="H104" s="310"/>
      <c r="I104" s="422"/>
      <c r="J104" s="423"/>
      <c r="K104" s="204"/>
      <c r="L104" s="203"/>
      <c r="M104" s="482"/>
      <c r="N104" s="483"/>
      <c r="O104" s="483"/>
      <c r="P104" s="484"/>
      <c r="Q104" s="253"/>
    </row>
    <row r="105" spans="2:17" ht="12.75" customHeight="1">
      <c r="B105" s="253"/>
      <c r="C105" s="464"/>
      <c r="D105" s="465"/>
      <c r="E105" s="466"/>
      <c r="F105" s="311"/>
      <c r="G105" s="311"/>
      <c r="H105" s="312"/>
      <c r="I105" s="422"/>
      <c r="J105" s="423"/>
      <c r="K105" s="204"/>
      <c r="L105" s="203"/>
      <c r="M105" s="482"/>
      <c r="N105" s="483"/>
      <c r="O105" s="483"/>
      <c r="P105" s="484"/>
      <c r="Q105" s="253"/>
    </row>
    <row r="106" spans="2:17" ht="12.75" customHeight="1">
      <c r="B106" s="253"/>
      <c r="C106" s="458" t="s">
        <v>139</v>
      </c>
      <c r="D106" s="459"/>
      <c r="E106" s="460"/>
      <c r="F106" s="307"/>
      <c r="G106" s="307"/>
      <c r="H106" s="308"/>
      <c r="I106" s="422"/>
      <c r="J106" s="423"/>
      <c r="K106" s="204"/>
      <c r="L106" s="203"/>
      <c r="M106" s="482"/>
      <c r="N106" s="483"/>
      <c r="O106" s="483"/>
      <c r="P106" s="484"/>
      <c r="Q106" s="253"/>
    </row>
    <row r="107" spans="2:17" ht="12.75" customHeight="1">
      <c r="B107" s="253"/>
      <c r="C107" s="461"/>
      <c r="D107" s="462"/>
      <c r="E107" s="463"/>
      <c r="F107" s="309"/>
      <c r="G107" s="309"/>
      <c r="H107" s="310"/>
      <c r="I107" s="422"/>
      <c r="J107" s="423"/>
      <c r="K107" s="204"/>
      <c r="L107" s="203"/>
      <c r="M107" s="482"/>
      <c r="N107" s="483"/>
      <c r="O107" s="483"/>
      <c r="P107" s="484"/>
      <c r="Q107" s="253"/>
    </row>
    <row r="108" spans="2:17" ht="12.75">
      <c r="B108" s="253"/>
      <c r="C108" s="461"/>
      <c r="D108" s="462"/>
      <c r="E108" s="463"/>
      <c r="F108" s="311"/>
      <c r="G108" s="311"/>
      <c r="H108" s="312"/>
      <c r="I108" s="422"/>
      <c r="J108" s="423"/>
      <c r="K108" s="204"/>
      <c r="L108" s="203"/>
      <c r="M108" s="482"/>
      <c r="N108" s="483"/>
      <c r="O108" s="483"/>
      <c r="P108" s="484"/>
      <c r="Q108" s="253"/>
    </row>
    <row r="109" spans="2:17" ht="12.75">
      <c r="B109" s="253"/>
      <c r="C109" s="461"/>
      <c r="D109" s="462"/>
      <c r="E109" s="463"/>
      <c r="F109" s="307"/>
      <c r="G109" s="307"/>
      <c r="H109" s="308"/>
      <c r="I109" s="422"/>
      <c r="J109" s="423"/>
      <c r="K109" s="204"/>
      <c r="L109" s="203"/>
      <c r="M109" s="482"/>
      <c r="N109" s="483"/>
      <c r="O109" s="483"/>
      <c r="P109" s="484"/>
      <c r="Q109" s="253"/>
    </row>
    <row r="110" spans="2:17" ht="12.75">
      <c r="B110" s="253"/>
      <c r="C110" s="461"/>
      <c r="D110" s="462"/>
      <c r="E110" s="463"/>
      <c r="F110" s="309"/>
      <c r="G110" s="309"/>
      <c r="H110" s="310"/>
      <c r="I110" s="422"/>
      <c r="J110" s="423"/>
      <c r="K110" s="204"/>
      <c r="L110" s="203"/>
      <c r="M110" s="482"/>
      <c r="N110" s="483"/>
      <c r="O110" s="483"/>
      <c r="P110" s="484"/>
      <c r="Q110" s="253"/>
    </row>
    <row r="111" spans="2:17" ht="12.75">
      <c r="B111" s="253"/>
      <c r="C111" s="461"/>
      <c r="D111" s="462"/>
      <c r="E111" s="463"/>
      <c r="F111" s="311"/>
      <c r="G111" s="311"/>
      <c r="H111" s="312"/>
      <c r="I111" s="422"/>
      <c r="J111" s="423"/>
      <c r="K111" s="204"/>
      <c r="L111" s="203"/>
      <c r="M111" s="482"/>
      <c r="N111" s="483"/>
      <c r="O111" s="483"/>
      <c r="P111" s="484"/>
      <c r="Q111" s="253"/>
    </row>
    <row r="112" spans="2:17" ht="18" customHeight="1">
      <c r="B112" s="253"/>
      <c r="C112" s="461"/>
      <c r="D112" s="462"/>
      <c r="E112" s="463"/>
      <c r="F112" s="488"/>
      <c r="G112" s="488"/>
      <c r="H112" s="489"/>
      <c r="I112" s="422"/>
      <c r="J112" s="423"/>
      <c r="K112" s="204"/>
      <c r="L112" s="203"/>
      <c r="M112" s="482"/>
      <c r="N112" s="483"/>
      <c r="O112" s="483"/>
      <c r="P112" s="484"/>
      <c r="Q112" s="253"/>
    </row>
    <row r="113" spans="2:17" ht="18" customHeight="1">
      <c r="B113" s="253"/>
      <c r="C113" s="461"/>
      <c r="D113" s="462"/>
      <c r="E113" s="463"/>
      <c r="F113" s="490"/>
      <c r="G113" s="490"/>
      <c r="H113" s="491"/>
      <c r="I113" s="422"/>
      <c r="J113" s="423"/>
      <c r="K113" s="204"/>
      <c r="L113" s="203"/>
      <c r="M113" s="482"/>
      <c r="N113" s="483"/>
      <c r="O113" s="483"/>
      <c r="P113" s="484"/>
      <c r="Q113" s="253"/>
    </row>
    <row r="114" spans="2:17" ht="18" customHeight="1">
      <c r="B114" s="281"/>
      <c r="C114" s="464"/>
      <c r="D114" s="465"/>
      <c r="E114" s="466"/>
      <c r="F114" s="492"/>
      <c r="G114" s="492"/>
      <c r="H114" s="493"/>
      <c r="I114" s="422"/>
      <c r="J114" s="423"/>
      <c r="K114" s="204"/>
      <c r="L114" s="203"/>
      <c r="M114" s="482"/>
      <c r="N114" s="483"/>
      <c r="O114" s="483"/>
      <c r="P114" s="484"/>
      <c r="Q114" s="281"/>
    </row>
    <row r="115" spans="2:17" ht="4.5" customHeight="1">
      <c r="B115" s="252"/>
      <c r="C115" s="253"/>
      <c r="D115" s="253"/>
      <c r="E115" s="253"/>
      <c r="F115" s="253"/>
      <c r="G115" s="253"/>
      <c r="H115" s="253"/>
      <c r="I115" s="253"/>
      <c r="J115" s="253"/>
      <c r="K115" s="253"/>
      <c r="L115" s="253"/>
      <c r="M115" s="253"/>
      <c r="N115" s="253"/>
      <c r="O115" s="253"/>
      <c r="P115" s="253"/>
      <c r="Q115" s="252"/>
    </row>
    <row r="116" spans="2:17" ht="12.75">
      <c r="B116" s="297" t="s">
        <v>8</v>
      </c>
      <c r="C116" s="305"/>
      <c r="D116" s="305"/>
      <c r="E116" s="305"/>
      <c r="F116" s="305"/>
      <c r="G116" s="305"/>
      <c r="H116" s="305"/>
      <c r="I116" s="305"/>
      <c r="J116" s="305"/>
      <c r="K116" s="305"/>
      <c r="L116" s="305"/>
      <c r="M116" s="305"/>
      <c r="N116" s="305"/>
      <c r="O116" s="305"/>
      <c r="P116" s="305"/>
      <c r="Q116" s="306"/>
    </row>
    <row r="117" spans="2:17" ht="39.75" customHeight="1">
      <c r="B117" s="17"/>
      <c r="C117" s="473"/>
      <c r="D117" s="474"/>
      <c r="E117" s="474"/>
      <c r="F117" s="474"/>
      <c r="G117" s="474"/>
      <c r="H117" s="474"/>
      <c r="I117" s="474"/>
      <c r="J117" s="474"/>
      <c r="K117" s="474"/>
      <c r="L117" s="474"/>
      <c r="M117" s="474"/>
      <c r="N117" s="474"/>
      <c r="O117" s="474"/>
      <c r="P117" s="475"/>
      <c r="Q117" s="17"/>
    </row>
    <row r="118" spans="2:17" ht="5.25" customHeight="1">
      <c r="B118" s="252"/>
      <c r="C118" s="253"/>
      <c r="D118" s="253"/>
      <c r="E118" s="253"/>
      <c r="F118" s="253"/>
      <c r="G118" s="253"/>
      <c r="H118" s="253"/>
      <c r="I118" s="253"/>
      <c r="J118" s="253"/>
      <c r="K118" s="253"/>
      <c r="L118" s="253"/>
      <c r="M118" s="253"/>
      <c r="N118" s="253"/>
      <c r="O118" s="253"/>
      <c r="P118" s="253"/>
      <c r="Q118" s="252"/>
    </row>
    <row r="119" spans="2:17" ht="39.75" customHeight="1">
      <c r="B119" s="485" t="s">
        <v>9</v>
      </c>
      <c r="C119" s="486"/>
      <c r="D119" s="486"/>
      <c r="E119" s="486"/>
      <c r="F119" s="486"/>
      <c r="G119" s="486"/>
      <c r="H119" s="486"/>
      <c r="I119" s="486"/>
      <c r="J119" s="486"/>
      <c r="K119" s="486"/>
      <c r="L119" s="486"/>
      <c r="M119" s="486"/>
      <c r="N119" s="486"/>
      <c r="O119" s="486"/>
      <c r="P119" s="486"/>
      <c r="Q119" s="487"/>
    </row>
    <row r="120" spans="2:17" ht="42.75" customHeight="1">
      <c r="B120" s="17"/>
      <c r="C120" s="343"/>
      <c r="D120" s="344"/>
      <c r="E120" s="344"/>
      <c r="F120" s="344"/>
      <c r="G120" s="344"/>
      <c r="H120" s="344"/>
      <c r="I120" s="344"/>
      <c r="J120" s="344"/>
      <c r="K120" s="344"/>
      <c r="L120" s="344"/>
      <c r="M120" s="344"/>
      <c r="N120" s="344"/>
      <c r="O120" s="344"/>
      <c r="P120" s="345"/>
      <c r="Q120" s="17"/>
    </row>
    <row r="121" spans="2:17" ht="42.75" customHeight="1">
      <c r="B121" s="17"/>
      <c r="C121" s="346"/>
      <c r="D121" s="417"/>
      <c r="E121" s="417"/>
      <c r="F121" s="417"/>
      <c r="G121" s="417"/>
      <c r="H121" s="417"/>
      <c r="I121" s="417"/>
      <c r="J121" s="417"/>
      <c r="K121" s="417"/>
      <c r="L121" s="417"/>
      <c r="M121" s="417"/>
      <c r="N121" s="417"/>
      <c r="O121" s="417"/>
      <c r="P121" s="348"/>
      <c r="Q121" s="17"/>
    </row>
    <row r="122" spans="2:17" ht="42.75" customHeight="1">
      <c r="B122" s="17"/>
      <c r="C122" s="346"/>
      <c r="D122" s="417"/>
      <c r="E122" s="417"/>
      <c r="F122" s="417"/>
      <c r="G122" s="417"/>
      <c r="H122" s="417"/>
      <c r="I122" s="417"/>
      <c r="J122" s="417"/>
      <c r="K122" s="417"/>
      <c r="L122" s="417"/>
      <c r="M122" s="417"/>
      <c r="N122" s="417"/>
      <c r="O122" s="417"/>
      <c r="P122" s="348"/>
      <c r="Q122" s="17"/>
    </row>
    <row r="123" spans="2:17" ht="42.75" customHeight="1">
      <c r="B123" s="17"/>
      <c r="C123" s="349"/>
      <c r="D123" s="350"/>
      <c r="E123" s="350"/>
      <c r="F123" s="350"/>
      <c r="G123" s="350"/>
      <c r="H123" s="350"/>
      <c r="I123" s="350"/>
      <c r="J123" s="350"/>
      <c r="K123" s="350"/>
      <c r="L123" s="350"/>
      <c r="M123" s="350"/>
      <c r="N123" s="350"/>
      <c r="O123" s="350"/>
      <c r="P123" s="351"/>
      <c r="Q123" s="17"/>
    </row>
    <row r="124" spans="2:17" ht="4.5" customHeight="1">
      <c r="B124" s="252"/>
      <c r="C124" s="253"/>
      <c r="D124" s="253"/>
      <c r="E124" s="253"/>
      <c r="F124" s="253"/>
      <c r="G124" s="253"/>
      <c r="H124" s="253"/>
      <c r="I124" s="253"/>
      <c r="J124" s="253"/>
      <c r="K124" s="253"/>
      <c r="L124" s="253"/>
      <c r="M124" s="253"/>
      <c r="N124" s="253"/>
      <c r="O124" s="253"/>
      <c r="P124" s="253"/>
      <c r="Q124" s="252"/>
    </row>
    <row r="125" spans="2:17" ht="26.25" customHeight="1">
      <c r="B125" s="126"/>
      <c r="C125" s="128"/>
      <c r="D125" s="128"/>
      <c r="E125" s="128"/>
      <c r="F125" s="128"/>
      <c r="G125" s="128"/>
      <c r="H125" s="128"/>
      <c r="I125" s="128"/>
      <c r="J125" s="128"/>
      <c r="K125" s="128"/>
      <c r="L125" s="128"/>
      <c r="M125" s="128"/>
      <c r="N125" s="128"/>
      <c r="O125" s="128"/>
      <c r="P125" s="128"/>
      <c r="Q125" s="127"/>
    </row>
    <row r="126" spans="2:17" ht="15.75" customHeight="1">
      <c r="B126" s="321" t="s">
        <v>10</v>
      </c>
      <c r="C126" s="255"/>
      <c r="D126" s="255"/>
      <c r="E126" s="255"/>
      <c r="F126" s="255"/>
      <c r="G126" s="255"/>
      <c r="H126" s="255"/>
      <c r="I126" s="255"/>
      <c r="J126" s="255"/>
      <c r="K126" s="255"/>
      <c r="L126" s="255"/>
      <c r="M126" s="255"/>
      <c r="N126" s="255"/>
      <c r="O126" s="255"/>
      <c r="P126" s="255"/>
      <c r="Q126" s="322"/>
    </row>
    <row r="127" spans="2:17" ht="39.75" customHeight="1">
      <c r="B127" s="282"/>
      <c r="C127" s="260" t="s">
        <v>56</v>
      </c>
      <c r="D127" s="261"/>
      <c r="E127" s="261"/>
      <c r="F127" s="261"/>
      <c r="G127" s="261"/>
      <c r="H127" s="262"/>
      <c r="I127" s="283" t="s">
        <v>13</v>
      </c>
      <c r="J127" s="285"/>
      <c r="K127" s="181">
        <v>2012</v>
      </c>
      <c r="L127" s="181">
        <v>2013</v>
      </c>
      <c r="M127" s="181">
        <v>2014</v>
      </c>
      <c r="N127" s="181">
        <v>2015</v>
      </c>
      <c r="O127" s="181">
        <v>2016</v>
      </c>
      <c r="P127" s="181">
        <v>2017</v>
      </c>
      <c r="Q127" s="252"/>
    </row>
    <row r="128" spans="2:17" ht="24.75" customHeight="1">
      <c r="B128" s="282"/>
      <c r="C128" s="260" t="s">
        <v>11</v>
      </c>
      <c r="D128" s="261"/>
      <c r="E128" s="261"/>
      <c r="F128" s="261"/>
      <c r="G128" s="261"/>
      <c r="H128" s="262"/>
      <c r="I128" s="316">
        <f aca="true" t="shared" si="0" ref="I128:I133">SUM(K128:P128)</f>
        <v>0</v>
      </c>
      <c r="J128" s="317"/>
      <c r="K128" s="153">
        <f>I139</f>
        <v>0</v>
      </c>
      <c r="L128" s="153">
        <f>I148</f>
        <v>0</v>
      </c>
      <c r="M128" s="153">
        <f>I157</f>
        <v>0</v>
      </c>
      <c r="N128" s="153">
        <f>I166</f>
        <v>0</v>
      </c>
      <c r="O128" s="153">
        <f>I175</f>
        <v>0</v>
      </c>
      <c r="P128" s="153">
        <f>I184</f>
        <v>0</v>
      </c>
      <c r="Q128" s="253"/>
    </row>
    <row r="129" spans="2:17" ht="26.25" customHeight="1">
      <c r="B129" s="282"/>
      <c r="C129" s="260" t="s">
        <v>12</v>
      </c>
      <c r="D129" s="261"/>
      <c r="E129" s="261"/>
      <c r="F129" s="261"/>
      <c r="G129" s="261"/>
      <c r="H129" s="262"/>
      <c r="I129" s="316">
        <f t="shared" si="0"/>
        <v>0</v>
      </c>
      <c r="J129" s="317"/>
      <c r="K129" s="153">
        <f>I140</f>
        <v>0</v>
      </c>
      <c r="L129" s="153">
        <f>I149</f>
        <v>0</v>
      </c>
      <c r="M129" s="153">
        <f>I158</f>
        <v>0</v>
      </c>
      <c r="N129" s="153">
        <f>I167</f>
        <v>0</v>
      </c>
      <c r="O129" s="153">
        <f>I176</f>
        <v>0</v>
      </c>
      <c r="P129" s="183">
        <f>I185</f>
        <v>0</v>
      </c>
      <c r="Q129" s="246"/>
    </row>
    <row r="130" spans="2:17" ht="26.25" customHeight="1">
      <c r="B130" s="282"/>
      <c r="C130" s="323" t="s">
        <v>55</v>
      </c>
      <c r="D130" s="324"/>
      <c r="E130" s="324"/>
      <c r="F130" s="324"/>
      <c r="G130" s="324"/>
      <c r="H130" s="325"/>
      <c r="I130" s="316">
        <f t="shared" si="0"/>
        <v>0</v>
      </c>
      <c r="J130" s="317"/>
      <c r="K130" s="153">
        <f>I141</f>
        <v>0</v>
      </c>
      <c r="L130" s="153">
        <f>I150</f>
        <v>0</v>
      </c>
      <c r="M130" s="153">
        <f>I159</f>
        <v>0</v>
      </c>
      <c r="N130" s="153">
        <f>I168</f>
        <v>0</v>
      </c>
      <c r="O130" s="190">
        <f>I177</f>
        <v>0</v>
      </c>
      <c r="P130" s="153">
        <f>I186</f>
        <v>0</v>
      </c>
      <c r="Q130" s="247"/>
    </row>
    <row r="131" spans="2:17" ht="26.25" customHeight="1">
      <c r="B131" s="282"/>
      <c r="C131" s="318" t="s">
        <v>61</v>
      </c>
      <c r="D131" s="319"/>
      <c r="E131" s="319"/>
      <c r="F131" s="319"/>
      <c r="G131" s="319"/>
      <c r="H131" s="320"/>
      <c r="I131" s="316">
        <f t="shared" si="0"/>
        <v>0</v>
      </c>
      <c r="J131" s="317"/>
      <c r="K131" s="153">
        <f>I142</f>
        <v>0</v>
      </c>
      <c r="L131" s="153">
        <f>I151</f>
        <v>0</v>
      </c>
      <c r="M131" s="153">
        <f>I160</f>
        <v>0</v>
      </c>
      <c r="N131" s="153">
        <f>I169</f>
        <v>0</v>
      </c>
      <c r="O131" s="190">
        <f>I178</f>
        <v>0</v>
      </c>
      <c r="P131" s="153">
        <f>I187</f>
        <v>0</v>
      </c>
      <c r="Q131" s="247"/>
    </row>
    <row r="132" spans="2:17" ht="27" customHeight="1">
      <c r="B132" s="282"/>
      <c r="C132" s="260" t="s">
        <v>141</v>
      </c>
      <c r="D132" s="261"/>
      <c r="E132" s="261"/>
      <c r="F132" s="261"/>
      <c r="G132" s="261"/>
      <c r="H132" s="262"/>
      <c r="I132" s="316">
        <f t="shared" si="0"/>
        <v>0</v>
      </c>
      <c r="J132" s="317"/>
      <c r="K132" s="182">
        <f>I143</f>
        <v>0</v>
      </c>
      <c r="L132" s="182">
        <f>I152</f>
        <v>0</v>
      </c>
      <c r="M132" s="182">
        <f>I161</f>
        <v>0</v>
      </c>
      <c r="N132" s="182">
        <f>I170</f>
        <v>0</v>
      </c>
      <c r="O132" s="190">
        <f>I179</f>
        <v>0</v>
      </c>
      <c r="P132" s="153">
        <f>I188</f>
        <v>0</v>
      </c>
      <c r="Q132" s="247"/>
    </row>
    <row r="133" spans="2:17" ht="27" customHeight="1">
      <c r="B133" s="19"/>
      <c r="C133" s="260" t="s">
        <v>0</v>
      </c>
      <c r="D133" s="261"/>
      <c r="E133" s="261"/>
      <c r="F133" s="261"/>
      <c r="G133" s="261"/>
      <c r="H133" s="262"/>
      <c r="I133" s="316">
        <f t="shared" si="0"/>
        <v>0</v>
      </c>
      <c r="J133" s="317"/>
      <c r="K133" s="182">
        <f aca="true" t="shared" si="1" ref="K133:P133">SUM(K128:K132)</f>
        <v>0</v>
      </c>
      <c r="L133" s="182">
        <f t="shared" si="1"/>
        <v>0</v>
      </c>
      <c r="M133" s="182">
        <f t="shared" si="1"/>
        <v>0</v>
      </c>
      <c r="N133" s="182">
        <f t="shared" si="1"/>
        <v>0</v>
      </c>
      <c r="O133" s="182">
        <f t="shared" si="1"/>
        <v>0</v>
      </c>
      <c r="P133" s="206">
        <f t="shared" si="1"/>
        <v>0</v>
      </c>
      <c r="Q133" s="19"/>
    </row>
    <row r="134" spans="2:17" ht="6" customHeight="1">
      <c r="B134" s="258"/>
      <c r="C134" s="255"/>
      <c r="D134" s="255"/>
      <c r="E134" s="255"/>
      <c r="F134" s="255"/>
      <c r="G134" s="255"/>
      <c r="H134" s="255"/>
      <c r="I134" s="255"/>
      <c r="J134" s="255"/>
      <c r="K134" s="255"/>
      <c r="L134" s="255"/>
      <c r="M134" s="255"/>
      <c r="N134" s="255"/>
      <c r="O134" s="255"/>
      <c r="P134" s="255"/>
      <c r="Q134" s="254"/>
    </row>
    <row r="135" spans="2:17" ht="39.75" customHeight="1">
      <c r="B135" s="192"/>
      <c r="C135" s="313" t="s">
        <v>243</v>
      </c>
      <c r="D135" s="314"/>
      <c r="E135" s="314"/>
      <c r="F135" s="314"/>
      <c r="G135" s="314"/>
      <c r="H135" s="314"/>
      <c r="I135" s="314"/>
      <c r="J135" s="314"/>
      <c r="K135" s="314"/>
      <c r="L135" s="315"/>
      <c r="M135" s="197" t="s">
        <v>234</v>
      </c>
      <c r="N135" s="197" t="s">
        <v>234</v>
      </c>
      <c r="O135" s="210" t="s">
        <v>234</v>
      </c>
      <c r="P135" s="210" t="s">
        <v>234</v>
      </c>
      <c r="Q135" s="193"/>
    </row>
    <row r="136" spans="2:17" ht="13.5" customHeight="1">
      <c r="B136" s="192" t="s">
        <v>236</v>
      </c>
      <c r="C136" s="195"/>
      <c r="D136" s="195"/>
      <c r="E136" s="195"/>
      <c r="F136" s="195"/>
      <c r="G136" s="195"/>
      <c r="H136" s="195"/>
      <c r="I136" s="195"/>
      <c r="J136" s="195"/>
      <c r="K136" s="195"/>
      <c r="L136" s="195"/>
      <c r="M136" s="194"/>
      <c r="N136" s="194"/>
      <c r="O136" s="194"/>
      <c r="P136" s="194"/>
      <c r="Q136" s="193"/>
    </row>
    <row r="137" spans="2:17" ht="13.5" customHeight="1">
      <c r="B137" s="282"/>
      <c r="C137" s="260" t="s">
        <v>56</v>
      </c>
      <c r="D137" s="261"/>
      <c r="E137" s="261"/>
      <c r="F137" s="261"/>
      <c r="G137" s="261"/>
      <c r="H137" s="262"/>
      <c r="I137" s="283" t="s">
        <v>237</v>
      </c>
      <c r="J137" s="284"/>
      <c r="K137" s="284"/>
      <c r="L137" s="285"/>
      <c r="M137" s="248">
        <v>2012</v>
      </c>
      <c r="N137" s="249"/>
      <c r="O137" s="249"/>
      <c r="P137" s="250"/>
      <c r="Q137" s="252"/>
    </row>
    <row r="138" spans="2:17" ht="13.5" customHeight="1">
      <c r="B138" s="282"/>
      <c r="C138" s="260" t="s">
        <v>142</v>
      </c>
      <c r="D138" s="261"/>
      <c r="E138" s="261"/>
      <c r="F138" s="261"/>
      <c r="G138" s="261"/>
      <c r="H138" s="261"/>
      <c r="I138" s="261"/>
      <c r="J138" s="261"/>
      <c r="K138" s="261"/>
      <c r="L138" s="262"/>
      <c r="M138" s="223" t="s">
        <v>252</v>
      </c>
      <c r="N138" s="223" t="s">
        <v>253</v>
      </c>
      <c r="O138" s="223" t="s">
        <v>254</v>
      </c>
      <c r="P138" s="233" t="s">
        <v>251</v>
      </c>
      <c r="Q138" s="253"/>
    </row>
    <row r="139" spans="2:17" ht="13.5" customHeight="1">
      <c r="B139" s="282"/>
      <c r="C139" s="260" t="s">
        <v>11</v>
      </c>
      <c r="D139" s="261"/>
      <c r="E139" s="261"/>
      <c r="F139" s="261"/>
      <c r="G139" s="261"/>
      <c r="H139" s="262"/>
      <c r="I139" s="259">
        <f>SUM(K139:P139)</f>
        <v>0</v>
      </c>
      <c r="J139" s="256"/>
      <c r="K139" s="256"/>
      <c r="L139" s="257"/>
      <c r="M139" s="196"/>
      <c r="N139" s="196"/>
      <c r="O139" s="27"/>
      <c r="P139" s="234"/>
      <c r="Q139" s="253"/>
    </row>
    <row r="140" spans="2:17" ht="13.5" customHeight="1">
      <c r="B140" s="282"/>
      <c r="C140" s="260" t="s">
        <v>12</v>
      </c>
      <c r="D140" s="261"/>
      <c r="E140" s="261"/>
      <c r="F140" s="261"/>
      <c r="G140" s="261"/>
      <c r="H140" s="262"/>
      <c r="I140" s="259">
        <f>SUM(K140:P140)</f>
        <v>0</v>
      </c>
      <c r="J140" s="256"/>
      <c r="K140" s="256"/>
      <c r="L140" s="257"/>
      <c r="M140" s="196"/>
      <c r="N140" s="196"/>
      <c r="O140" s="27"/>
      <c r="P140" s="234"/>
      <c r="Q140" s="246"/>
    </row>
    <row r="141" spans="2:17" ht="13.5" customHeight="1">
      <c r="B141" s="282"/>
      <c r="C141" s="260" t="str">
        <f>C130</f>
        <v>Nowe działanie</v>
      </c>
      <c r="D141" s="261"/>
      <c r="E141" s="261"/>
      <c r="F141" s="261"/>
      <c r="G141" s="261"/>
      <c r="H141" s="262"/>
      <c r="I141" s="259">
        <f>SUM(M141:P141)</f>
        <v>0</v>
      </c>
      <c r="J141" s="256"/>
      <c r="K141" s="256"/>
      <c r="L141" s="257"/>
      <c r="M141" s="196"/>
      <c r="N141" s="196"/>
      <c r="O141" s="120"/>
      <c r="P141" s="234"/>
      <c r="Q141" s="247"/>
    </row>
    <row r="142" spans="2:17" ht="13.5" customHeight="1">
      <c r="B142" s="282"/>
      <c r="C142" s="260" t="str">
        <f>C131</f>
        <v>Koszty pośrednie</v>
      </c>
      <c r="D142" s="261"/>
      <c r="E142" s="261"/>
      <c r="F142" s="261"/>
      <c r="G142" s="261"/>
      <c r="H142" s="262"/>
      <c r="I142" s="259">
        <f>SUM(M142:P142)</f>
        <v>0</v>
      </c>
      <c r="J142" s="256"/>
      <c r="K142" s="256"/>
      <c r="L142" s="257"/>
      <c r="M142" s="196"/>
      <c r="N142" s="196"/>
      <c r="O142" s="120"/>
      <c r="P142" s="234"/>
      <c r="Q142" s="247"/>
    </row>
    <row r="143" spans="2:17" ht="13.5" customHeight="1">
      <c r="B143" s="282"/>
      <c r="C143" s="260" t="s">
        <v>141</v>
      </c>
      <c r="D143" s="261"/>
      <c r="E143" s="261"/>
      <c r="F143" s="261"/>
      <c r="G143" s="261"/>
      <c r="H143" s="262"/>
      <c r="I143" s="259">
        <f>SUM(K143:P143)</f>
        <v>0</v>
      </c>
      <c r="J143" s="256"/>
      <c r="K143" s="256"/>
      <c r="L143" s="257"/>
      <c r="M143" s="198"/>
      <c r="N143" s="198"/>
      <c r="O143" s="207"/>
      <c r="P143" s="198"/>
      <c r="Q143" s="247"/>
    </row>
    <row r="144" spans="2:17" ht="13.5" customHeight="1">
      <c r="B144" s="126"/>
      <c r="C144" s="260" t="s">
        <v>0</v>
      </c>
      <c r="D144" s="261"/>
      <c r="E144" s="261"/>
      <c r="F144" s="261"/>
      <c r="G144" s="261"/>
      <c r="H144" s="262"/>
      <c r="I144" s="259">
        <f>SUM(I139:J143)</f>
        <v>0</v>
      </c>
      <c r="J144" s="256"/>
      <c r="K144" s="256"/>
      <c r="L144" s="257"/>
      <c r="M144" s="182">
        <f>SUM(M139:M143)</f>
        <v>0</v>
      </c>
      <c r="N144" s="182">
        <f>SUM(N139:N143)</f>
        <v>0</v>
      </c>
      <c r="O144" s="182">
        <f>SUM(O139:O143)</f>
        <v>0</v>
      </c>
      <c r="P144" s="206">
        <f>SUM(P139:P143)</f>
        <v>0</v>
      </c>
      <c r="Q144" s="19"/>
    </row>
    <row r="145" spans="2:17" ht="13.5" customHeight="1">
      <c r="B145" s="258" t="s">
        <v>238</v>
      </c>
      <c r="C145" s="255"/>
      <c r="D145" s="255"/>
      <c r="E145" s="255"/>
      <c r="F145" s="255"/>
      <c r="G145" s="255"/>
      <c r="H145" s="255"/>
      <c r="I145" s="255"/>
      <c r="J145" s="255"/>
      <c r="K145" s="255"/>
      <c r="L145" s="255"/>
      <c r="M145" s="255"/>
      <c r="N145" s="255"/>
      <c r="O145" s="255"/>
      <c r="P145" s="255"/>
      <c r="Q145" s="254"/>
    </row>
    <row r="146" spans="2:17" ht="13.5" customHeight="1">
      <c r="B146" s="282"/>
      <c r="C146" s="260" t="s">
        <v>56</v>
      </c>
      <c r="D146" s="261"/>
      <c r="E146" s="261"/>
      <c r="F146" s="261"/>
      <c r="G146" s="261"/>
      <c r="H146" s="262"/>
      <c r="I146" s="283" t="s">
        <v>237</v>
      </c>
      <c r="J146" s="284"/>
      <c r="K146" s="284"/>
      <c r="L146" s="285"/>
      <c r="M146" s="248">
        <v>2013</v>
      </c>
      <c r="N146" s="249"/>
      <c r="O146" s="249"/>
      <c r="P146" s="250"/>
      <c r="Q146" s="252"/>
    </row>
    <row r="147" spans="2:17" ht="13.5" customHeight="1">
      <c r="B147" s="282"/>
      <c r="C147" s="260" t="s">
        <v>142</v>
      </c>
      <c r="D147" s="261"/>
      <c r="E147" s="261"/>
      <c r="F147" s="261"/>
      <c r="G147" s="261"/>
      <c r="H147" s="261"/>
      <c r="I147" s="261"/>
      <c r="J147" s="261"/>
      <c r="K147" s="261"/>
      <c r="L147" s="262"/>
      <c r="M147" s="223" t="s">
        <v>252</v>
      </c>
      <c r="N147" s="223" t="s">
        <v>253</v>
      </c>
      <c r="O147" s="223" t="s">
        <v>254</v>
      </c>
      <c r="P147" s="233" t="s">
        <v>251</v>
      </c>
      <c r="Q147" s="253"/>
    </row>
    <row r="148" spans="2:17" ht="13.5" customHeight="1">
      <c r="B148" s="282"/>
      <c r="C148" s="260" t="s">
        <v>11</v>
      </c>
      <c r="D148" s="261"/>
      <c r="E148" s="261"/>
      <c r="F148" s="261"/>
      <c r="G148" s="261"/>
      <c r="H148" s="262"/>
      <c r="I148" s="259">
        <f>SUM(K148:P148)</f>
        <v>0</v>
      </c>
      <c r="J148" s="256"/>
      <c r="K148" s="256"/>
      <c r="L148" s="257"/>
      <c r="M148" s="27"/>
      <c r="N148" s="27"/>
      <c r="O148" s="27"/>
      <c r="P148" s="234"/>
      <c r="Q148" s="253"/>
    </row>
    <row r="149" spans="2:17" ht="13.5" customHeight="1">
      <c r="B149" s="282"/>
      <c r="C149" s="260" t="s">
        <v>12</v>
      </c>
      <c r="D149" s="261"/>
      <c r="E149" s="261"/>
      <c r="F149" s="261"/>
      <c r="G149" s="261"/>
      <c r="H149" s="262"/>
      <c r="I149" s="259">
        <f>SUM(K149:P149)</f>
        <v>0</v>
      </c>
      <c r="J149" s="256"/>
      <c r="K149" s="256"/>
      <c r="L149" s="257"/>
      <c r="M149" s="27"/>
      <c r="N149" s="27"/>
      <c r="O149" s="27"/>
      <c r="P149" s="234"/>
      <c r="Q149" s="246"/>
    </row>
    <row r="150" spans="2:17" ht="13.5" customHeight="1">
      <c r="B150" s="282"/>
      <c r="C150" s="260" t="str">
        <f>C130</f>
        <v>Nowe działanie</v>
      </c>
      <c r="D150" s="261"/>
      <c r="E150" s="261"/>
      <c r="F150" s="261"/>
      <c r="G150" s="261"/>
      <c r="H150" s="262"/>
      <c r="I150" s="259">
        <f>SUM(M150:P150)</f>
        <v>0</v>
      </c>
      <c r="J150" s="256"/>
      <c r="K150" s="256"/>
      <c r="L150" s="257"/>
      <c r="M150" s="27"/>
      <c r="N150" s="27"/>
      <c r="O150" s="120"/>
      <c r="P150" s="234"/>
      <c r="Q150" s="247"/>
    </row>
    <row r="151" spans="2:17" ht="13.5" customHeight="1">
      <c r="B151" s="282"/>
      <c r="C151" s="260" t="str">
        <f>C131</f>
        <v>Koszty pośrednie</v>
      </c>
      <c r="D151" s="261"/>
      <c r="E151" s="261"/>
      <c r="F151" s="261"/>
      <c r="G151" s="261"/>
      <c r="H151" s="262"/>
      <c r="I151" s="259">
        <f>SUM(M151:P151)</f>
        <v>0</v>
      </c>
      <c r="J151" s="256"/>
      <c r="K151" s="256"/>
      <c r="L151" s="257"/>
      <c r="M151" s="27"/>
      <c r="N151" s="27"/>
      <c r="O151" s="120"/>
      <c r="P151" s="234"/>
      <c r="Q151" s="247"/>
    </row>
    <row r="152" spans="2:17" ht="13.5" customHeight="1">
      <c r="B152" s="282"/>
      <c r="C152" s="260" t="s">
        <v>141</v>
      </c>
      <c r="D152" s="261"/>
      <c r="E152" s="261"/>
      <c r="F152" s="261"/>
      <c r="G152" s="261"/>
      <c r="H152" s="262"/>
      <c r="I152" s="259">
        <f>SUM(K152:P152)</f>
        <v>0</v>
      </c>
      <c r="J152" s="256"/>
      <c r="K152" s="256"/>
      <c r="L152" s="257"/>
      <c r="M152" s="58"/>
      <c r="N152" s="58"/>
      <c r="O152" s="207"/>
      <c r="P152" s="198"/>
      <c r="Q152" s="247"/>
    </row>
    <row r="153" spans="2:17" ht="13.5" customHeight="1">
      <c r="B153" s="126"/>
      <c r="C153" s="260" t="s">
        <v>0</v>
      </c>
      <c r="D153" s="261"/>
      <c r="E153" s="261"/>
      <c r="F153" s="261"/>
      <c r="G153" s="261"/>
      <c r="H153" s="262"/>
      <c r="I153" s="259">
        <f>SUM(I148:J152)</f>
        <v>0</v>
      </c>
      <c r="J153" s="256"/>
      <c r="K153" s="256"/>
      <c r="L153" s="257"/>
      <c r="M153" s="182">
        <f>SUM(M148:M152)</f>
        <v>0</v>
      </c>
      <c r="N153" s="182">
        <f>SUM(N148:N152)</f>
        <v>0</v>
      </c>
      <c r="O153" s="182">
        <f>SUM(O148:O152)</f>
        <v>0</v>
      </c>
      <c r="P153" s="206">
        <f>SUM(P148:P152)</f>
        <v>0</v>
      </c>
      <c r="Q153" s="19"/>
    </row>
    <row r="154" spans="2:17" ht="13.5" customHeight="1">
      <c r="B154" s="258" t="s">
        <v>239</v>
      </c>
      <c r="C154" s="255"/>
      <c r="D154" s="255"/>
      <c r="E154" s="255"/>
      <c r="F154" s="255"/>
      <c r="G154" s="255"/>
      <c r="H154" s="255"/>
      <c r="I154" s="255"/>
      <c r="J154" s="255"/>
      <c r="K154" s="255"/>
      <c r="L154" s="255"/>
      <c r="M154" s="255"/>
      <c r="N154" s="255"/>
      <c r="O154" s="255"/>
      <c r="P154" s="255"/>
      <c r="Q154" s="254"/>
    </row>
    <row r="155" spans="2:17" ht="13.5" customHeight="1">
      <c r="B155" s="282"/>
      <c r="C155" s="260" t="s">
        <v>56</v>
      </c>
      <c r="D155" s="261"/>
      <c r="E155" s="261"/>
      <c r="F155" s="261"/>
      <c r="G155" s="261"/>
      <c r="H155" s="262"/>
      <c r="I155" s="283" t="s">
        <v>237</v>
      </c>
      <c r="J155" s="284"/>
      <c r="K155" s="284"/>
      <c r="L155" s="285"/>
      <c r="M155" s="248">
        <v>2014</v>
      </c>
      <c r="N155" s="249"/>
      <c r="O155" s="249"/>
      <c r="P155" s="250"/>
      <c r="Q155" s="252"/>
    </row>
    <row r="156" spans="2:17" ht="13.5" customHeight="1">
      <c r="B156" s="282"/>
      <c r="C156" s="260" t="s">
        <v>142</v>
      </c>
      <c r="D156" s="261"/>
      <c r="E156" s="261"/>
      <c r="F156" s="261"/>
      <c r="G156" s="261"/>
      <c r="H156" s="261"/>
      <c r="I156" s="261"/>
      <c r="J156" s="261"/>
      <c r="K156" s="261"/>
      <c r="L156" s="262"/>
      <c r="M156" s="223" t="s">
        <v>252</v>
      </c>
      <c r="N156" s="223" t="s">
        <v>253</v>
      </c>
      <c r="O156" s="223" t="s">
        <v>254</v>
      </c>
      <c r="P156" s="233" t="s">
        <v>251</v>
      </c>
      <c r="Q156" s="253"/>
    </row>
    <row r="157" spans="2:17" ht="13.5" customHeight="1">
      <c r="B157" s="282"/>
      <c r="C157" s="260" t="s">
        <v>11</v>
      </c>
      <c r="D157" s="261"/>
      <c r="E157" s="261"/>
      <c r="F157" s="261"/>
      <c r="G157" s="261"/>
      <c r="H157" s="262"/>
      <c r="I157" s="259">
        <f>SUM(K157:P157)</f>
        <v>0</v>
      </c>
      <c r="J157" s="256"/>
      <c r="K157" s="256"/>
      <c r="L157" s="257"/>
      <c r="M157" s="27"/>
      <c r="N157" s="27"/>
      <c r="O157" s="27"/>
      <c r="P157" s="234"/>
      <c r="Q157" s="253"/>
    </row>
    <row r="158" spans="2:17" ht="13.5" customHeight="1">
      <c r="B158" s="282"/>
      <c r="C158" s="260" t="s">
        <v>12</v>
      </c>
      <c r="D158" s="261"/>
      <c r="E158" s="261"/>
      <c r="F158" s="261"/>
      <c r="G158" s="261"/>
      <c r="H158" s="262"/>
      <c r="I158" s="259">
        <f>SUM(K158:P158)</f>
        <v>0</v>
      </c>
      <c r="J158" s="256"/>
      <c r="K158" s="256"/>
      <c r="L158" s="257"/>
      <c r="M158" s="27"/>
      <c r="N158" s="27"/>
      <c r="O158" s="27"/>
      <c r="P158" s="234"/>
      <c r="Q158" s="246"/>
    </row>
    <row r="159" spans="2:17" ht="13.5" customHeight="1">
      <c r="B159" s="282"/>
      <c r="C159" s="260" t="str">
        <f>C130</f>
        <v>Nowe działanie</v>
      </c>
      <c r="D159" s="261"/>
      <c r="E159" s="261"/>
      <c r="F159" s="261"/>
      <c r="G159" s="261"/>
      <c r="H159" s="262"/>
      <c r="I159" s="259">
        <f>SUM(M159:P159)</f>
        <v>0</v>
      </c>
      <c r="J159" s="256"/>
      <c r="K159" s="256"/>
      <c r="L159" s="257"/>
      <c r="M159" s="27"/>
      <c r="N159" s="27"/>
      <c r="O159" s="120"/>
      <c r="P159" s="234"/>
      <c r="Q159" s="247"/>
    </row>
    <row r="160" spans="2:17" ht="13.5" customHeight="1">
      <c r="B160" s="282"/>
      <c r="C160" s="260" t="str">
        <f>C131</f>
        <v>Koszty pośrednie</v>
      </c>
      <c r="D160" s="261"/>
      <c r="E160" s="261"/>
      <c r="F160" s="261"/>
      <c r="G160" s="261"/>
      <c r="H160" s="262"/>
      <c r="I160" s="259">
        <f>SUM(M160:P160)</f>
        <v>0</v>
      </c>
      <c r="J160" s="256"/>
      <c r="K160" s="256"/>
      <c r="L160" s="257"/>
      <c r="M160" s="27"/>
      <c r="N160" s="27"/>
      <c r="O160" s="120"/>
      <c r="P160" s="234"/>
      <c r="Q160" s="247"/>
    </row>
    <row r="161" spans="2:17" ht="13.5" customHeight="1">
      <c r="B161" s="282"/>
      <c r="C161" s="260" t="s">
        <v>141</v>
      </c>
      <c r="D161" s="261"/>
      <c r="E161" s="261"/>
      <c r="F161" s="261"/>
      <c r="G161" s="261"/>
      <c r="H161" s="262"/>
      <c r="I161" s="259">
        <f>SUM(K161:P161)</f>
        <v>0</v>
      </c>
      <c r="J161" s="256"/>
      <c r="K161" s="256"/>
      <c r="L161" s="257"/>
      <c r="M161" s="58"/>
      <c r="N161" s="58"/>
      <c r="O161" s="207"/>
      <c r="P161" s="198"/>
      <c r="Q161" s="247"/>
    </row>
    <row r="162" spans="2:17" ht="13.5" customHeight="1">
      <c r="B162" s="126"/>
      <c r="C162" s="260" t="s">
        <v>0</v>
      </c>
      <c r="D162" s="261"/>
      <c r="E162" s="261"/>
      <c r="F162" s="261"/>
      <c r="G162" s="261"/>
      <c r="H162" s="262"/>
      <c r="I162" s="259">
        <f>SUM(I157:J161)</f>
        <v>0</v>
      </c>
      <c r="J162" s="256"/>
      <c r="K162" s="256"/>
      <c r="L162" s="257"/>
      <c r="M162" s="182">
        <f>SUM(M157:M161)</f>
        <v>0</v>
      </c>
      <c r="N162" s="182">
        <f>SUM(N157:N161)</f>
        <v>0</v>
      </c>
      <c r="O162" s="182">
        <f>SUM(O157:O161)</f>
        <v>0</v>
      </c>
      <c r="P162" s="206">
        <f>SUM(P157:P161)</f>
        <v>0</v>
      </c>
      <c r="Q162" s="19"/>
    </row>
    <row r="163" spans="2:17" ht="13.5" customHeight="1">
      <c r="B163" s="258" t="s">
        <v>240</v>
      </c>
      <c r="C163" s="255"/>
      <c r="D163" s="255"/>
      <c r="E163" s="255"/>
      <c r="F163" s="255"/>
      <c r="G163" s="255"/>
      <c r="H163" s="255"/>
      <c r="I163" s="255"/>
      <c r="J163" s="255"/>
      <c r="K163" s="255"/>
      <c r="L163" s="255"/>
      <c r="M163" s="255"/>
      <c r="N163" s="255"/>
      <c r="O163" s="255"/>
      <c r="P163" s="255"/>
      <c r="Q163" s="254"/>
    </row>
    <row r="164" spans="2:17" ht="13.5" customHeight="1">
      <c r="B164" s="282"/>
      <c r="C164" s="260" t="s">
        <v>56</v>
      </c>
      <c r="D164" s="261"/>
      <c r="E164" s="261"/>
      <c r="F164" s="261"/>
      <c r="G164" s="261"/>
      <c r="H164" s="262"/>
      <c r="I164" s="283" t="s">
        <v>237</v>
      </c>
      <c r="J164" s="284"/>
      <c r="K164" s="284"/>
      <c r="L164" s="285"/>
      <c r="M164" s="248">
        <v>2015</v>
      </c>
      <c r="N164" s="249"/>
      <c r="O164" s="249"/>
      <c r="P164" s="250"/>
      <c r="Q164" s="252"/>
    </row>
    <row r="165" spans="2:17" ht="13.5" customHeight="1">
      <c r="B165" s="282"/>
      <c r="C165" s="260" t="s">
        <v>142</v>
      </c>
      <c r="D165" s="261"/>
      <c r="E165" s="261"/>
      <c r="F165" s="261"/>
      <c r="G165" s="261"/>
      <c r="H165" s="261"/>
      <c r="I165" s="261"/>
      <c r="J165" s="261"/>
      <c r="K165" s="261"/>
      <c r="L165" s="262"/>
      <c r="M165" s="223" t="s">
        <v>252</v>
      </c>
      <c r="N165" s="223" t="s">
        <v>253</v>
      </c>
      <c r="O165" s="223" t="s">
        <v>254</v>
      </c>
      <c r="P165" s="233" t="s">
        <v>251</v>
      </c>
      <c r="Q165" s="253"/>
    </row>
    <row r="166" spans="2:17" ht="13.5" customHeight="1">
      <c r="B166" s="282"/>
      <c r="C166" s="260" t="s">
        <v>11</v>
      </c>
      <c r="D166" s="261"/>
      <c r="E166" s="261"/>
      <c r="F166" s="261"/>
      <c r="G166" s="261"/>
      <c r="H166" s="262"/>
      <c r="I166" s="259">
        <f>SUM(K166:P166)</f>
        <v>0</v>
      </c>
      <c r="J166" s="256"/>
      <c r="K166" s="256"/>
      <c r="L166" s="257"/>
      <c r="M166" s="27"/>
      <c r="N166" s="27"/>
      <c r="O166" s="27"/>
      <c r="P166" s="234"/>
      <c r="Q166" s="253"/>
    </row>
    <row r="167" spans="2:17" ht="13.5" customHeight="1">
      <c r="B167" s="282"/>
      <c r="C167" s="260" t="s">
        <v>12</v>
      </c>
      <c r="D167" s="261"/>
      <c r="E167" s="261"/>
      <c r="F167" s="261"/>
      <c r="G167" s="261"/>
      <c r="H167" s="262"/>
      <c r="I167" s="259">
        <f>SUM(K167:P167)</f>
        <v>0</v>
      </c>
      <c r="J167" s="256"/>
      <c r="K167" s="256"/>
      <c r="L167" s="257"/>
      <c r="M167" s="27"/>
      <c r="N167" s="27"/>
      <c r="O167" s="27"/>
      <c r="P167" s="234"/>
      <c r="Q167" s="246"/>
    </row>
    <row r="168" spans="2:17" ht="13.5" customHeight="1">
      <c r="B168" s="282"/>
      <c r="C168" s="260" t="str">
        <f>C130</f>
        <v>Nowe działanie</v>
      </c>
      <c r="D168" s="261"/>
      <c r="E168" s="261"/>
      <c r="F168" s="261"/>
      <c r="G168" s="261"/>
      <c r="H168" s="262"/>
      <c r="I168" s="259">
        <f>SUM(M168:P168)</f>
        <v>0</v>
      </c>
      <c r="J168" s="256"/>
      <c r="K168" s="256"/>
      <c r="L168" s="257"/>
      <c r="M168" s="27"/>
      <c r="N168" s="27"/>
      <c r="O168" s="120"/>
      <c r="P168" s="234"/>
      <c r="Q168" s="247"/>
    </row>
    <row r="169" spans="2:17" ht="13.5" customHeight="1">
      <c r="B169" s="282"/>
      <c r="C169" s="260" t="str">
        <f>C131</f>
        <v>Koszty pośrednie</v>
      </c>
      <c r="D169" s="261"/>
      <c r="E169" s="261"/>
      <c r="F169" s="261"/>
      <c r="G169" s="261"/>
      <c r="H169" s="262"/>
      <c r="I169" s="259">
        <f>SUM(M169:P169)</f>
        <v>0</v>
      </c>
      <c r="J169" s="256"/>
      <c r="K169" s="256"/>
      <c r="L169" s="257"/>
      <c r="M169" s="27"/>
      <c r="N169" s="27"/>
      <c r="O169" s="120"/>
      <c r="P169" s="234"/>
      <c r="Q169" s="247"/>
    </row>
    <row r="170" spans="2:17" ht="13.5" customHeight="1">
      <c r="B170" s="282"/>
      <c r="C170" s="260" t="s">
        <v>141</v>
      </c>
      <c r="D170" s="261"/>
      <c r="E170" s="261"/>
      <c r="F170" s="261"/>
      <c r="G170" s="261"/>
      <c r="H170" s="262"/>
      <c r="I170" s="259">
        <f>SUM(K170:P170)</f>
        <v>0</v>
      </c>
      <c r="J170" s="256"/>
      <c r="K170" s="256"/>
      <c r="L170" s="257"/>
      <c r="M170" s="58"/>
      <c r="N170" s="58"/>
      <c r="O170" s="207"/>
      <c r="P170" s="198"/>
      <c r="Q170" s="247"/>
    </row>
    <row r="171" spans="2:17" ht="13.5" customHeight="1">
      <c r="B171" s="126"/>
      <c r="C171" s="260" t="s">
        <v>0</v>
      </c>
      <c r="D171" s="261"/>
      <c r="E171" s="261"/>
      <c r="F171" s="261"/>
      <c r="G171" s="261"/>
      <c r="H171" s="262"/>
      <c r="I171" s="259">
        <f>SUM(I166:J170)</f>
        <v>0</v>
      </c>
      <c r="J171" s="256"/>
      <c r="K171" s="256"/>
      <c r="L171" s="257"/>
      <c r="M171" s="182">
        <f>SUM(M166:M170)</f>
        <v>0</v>
      </c>
      <c r="N171" s="182">
        <f>SUM(N166:N170)</f>
        <v>0</v>
      </c>
      <c r="O171" s="182">
        <f>SUM(O166:O170)</f>
        <v>0</v>
      </c>
      <c r="P171" s="206">
        <f>SUM(P166:P170)</f>
        <v>0</v>
      </c>
      <c r="Q171" s="19"/>
    </row>
    <row r="172" spans="2:17" ht="13.5" customHeight="1">
      <c r="B172" s="258" t="s">
        <v>241</v>
      </c>
      <c r="C172" s="255"/>
      <c r="D172" s="255"/>
      <c r="E172" s="255"/>
      <c r="F172" s="255"/>
      <c r="G172" s="255"/>
      <c r="H172" s="255"/>
      <c r="I172" s="255"/>
      <c r="J172" s="255"/>
      <c r="K172" s="255"/>
      <c r="L172" s="255"/>
      <c r="M172" s="255"/>
      <c r="N172" s="255"/>
      <c r="O172" s="255"/>
      <c r="P172" s="255"/>
      <c r="Q172" s="254"/>
    </row>
    <row r="173" spans="2:17" ht="13.5" customHeight="1">
      <c r="B173" s="282"/>
      <c r="C173" s="260" t="s">
        <v>56</v>
      </c>
      <c r="D173" s="261"/>
      <c r="E173" s="261"/>
      <c r="F173" s="261"/>
      <c r="G173" s="261"/>
      <c r="H173" s="262"/>
      <c r="I173" s="283" t="s">
        <v>237</v>
      </c>
      <c r="J173" s="284"/>
      <c r="K173" s="284"/>
      <c r="L173" s="285"/>
      <c r="M173" s="248">
        <v>2016</v>
      </c>
      <c r="N173" s="249"/>
      <c r="O173" s="249"/>
      <c r="P173" s="250"/>
      <c r="Q173" s="252"/>
    </row>
    <row r="174" spans="2:17" ht="13.5" customHeight="1">
      <c r="B174" s="282"/>
      <c r="C174" s="260" t="s">
        <v>142</v>
      </c>
      <c r="D174" s="261"/>
      <c r="E174" s="261"/>
      <c r="F174" s="261"/>
      <c r="G174" s="261"/>
      <c r="H174" s="261"/>
      <c r="I174" s="261"/>
      <c r="J174" s="261"/>
      <c r="K174" s="261"/>
      <c r="L174" s="262"/>
      <c r="M174" s="223" t="s">
        <v>252</v>
      </c>
      <c r="N174" s="223" t="s">
        <v>253</v>
      </c>
      <c r="O174" s="223" t="s">
        <v>254</v>
      </c>
      <c r="P174" s="233" t="s">
        <v>251</v>
      </c>
      <c r="Q174" s="253"/>
    </row>
    <row r="175" spans="2:17" ht="13.5" customHeight="1">
      <c r="B175" s="282"/>
      <c r="C175" s="260" t="s">
        <v>11</v>
      </c>
      <c r="D175" s="261"/>
      <c r="E175" s="261"/>
      <c r="F175" s="261"/>
      <c r="G175" s="261"/>
      <c r="H175" s="262"/>
      <c r="I175" s="259">
        <f>SUM(K175:P175)</f>
        <v>0</v>
      </c>
      <c r="J175" s="256"/>
      <c r="K175" s="256"/>
      <c r="L175" s="257"/>
      <c r="M175" s="27"/>
      <c r="N175" s="27"/>
      <c r="O175" s="27"/>
      <c r="P175" s="234"/>
      <c r="Q175" s="253"/>
    </row>
    <row r="176" spans="2:17" ht="13.5" customHeight="1">
      <c r="B176" s="282"/>
      <c r="C176" s="260" t="s">
        <v>12</v>
      </c>
      <c r="D176" s="261"/>
      <c r="E176" s="261"/>
      <c r="F176" s="261"/>
      <c r="G176" s="261"/>
      <c r="H176" s="262"/>
      <c r="I176" s="259">
        <f>SUM(K176:P176)</f>
        <v>0</v>
      </c>
      <c r="J176" s="256"/>
      <c r="K176" s="256"/>
      <c r="L176" s="257"/>
      <c r="M176" s="27"/>
      <c r="N176" s="27"/>
      <c r="O176" s="27"/>
      <c r="P176" s="234"/>
      <c r="Q176" s="247"/>
    </row>
    <row r="177" spans="2:17" ht="13.5" customHeight="1">
      <c r="B177" s="126"/>
      <c r="C177" s="260" t="str">
        <f>C130</f>
        <v>Nowe działanie</v>
      </c>
      <c r="D177" s="261"/>
      <c r="E177" s="261"/>
      <c r="F177" s="261"/>
      <c r="G177" s="261"/>
      <c r="H177" s="262"/>
      <c r="I177" s="259">
        <f>SUM(M177:P177)</f>
        <v>0</v>
      </c>
      <c r="J177" s="256"/>
      <c r="K177" s="256"/>
      <c r="L177" s="257"/>
      <c r="M177" s="27"/>
      <c r="N177" s="27"/>
      <c r="O177" s="120"/>
      <c r="P177" s="234"/>
      <c r="Q177" s="127"/>
    </row>
    <row r="178" spans="2:17" ht="13.5" customHeight="1">
      <c r="B178" s="126"/>
      <c r="C178" s="260" t="str">
        <f>C131</f>
        <v>Koszty pośrednie</v>
      </c>
      <c r="D178" s="261"/>
      <c r="E178" s="261"/>
      <c r="F178" s="261"/>
      <c r="G178" s="261"/>
      <c r="H178" s="262"/>
      <c r="I178" s="259">
        <f>SUM(M178:P178)</f>
        <v>0</v>
      </c>
      <c r="J178" s="256"/>
      <c r="K178" s="256"/>
      <c r="L178" s="257"/>
      <c r="M178" s="27"/>
      <c r="N178" s="27"/>
      <c r="O178" s="120"/>
      <c r="P178" s="234"/>
      <c r="Q178" s="127"/>
    </row>
    <row r="179" spans="2:17" ht="13.5" customHeight="1">
      <c r="B179" s="126"/>
      <c r="C179" s="260" t="s">
        <v>141</v>
      </c>
      <c r="D179" s="261"/>
      <c r="E179" s="261"/>
      <c r="F179" s="261"/>
      <c r="G179" s="261"/>
      <c r="H179" s="262"/>
      <c r="I179" s="259">
        <f>SUM(K179:P179)</f>
        <v>0</v>
      </c>
      <c r="J179" s="256"/>
      <c r="K179" s="256"/>
      <c r="L179" s="257"/>
      <c r="M179" s="58"/>
      <c r="N179" s="58"/>
      <c r="O179" s="207"/>
      <c r="P179" s="198"/>
      <c r="Q179" s="127"/>
    </row>
    <row r="180" spans="2:17" ht="13.5" customHeight="1">
      <c r="B180" s="126"/>
      <c r="C180" s="260" t="s">
        <v>0</v>
      </c>
      <c r="D180" s="261"/>
      <c r="E180" s="261"/>
      <c r="F180" s="261"/>
      <c r="G180" s="261"/>
      <c r="H180" s="262"/>
      <c r="I180" s="259">
        <f>SUM(I175:L179)</f>
        <v>0</v>
      </c>
      <c r="J180" s="256"/>
      <c r="K180" s="256"/>
      <c r="L180" s="257"/>
      <c r="M180" s="182">
        <f>SUM(M175:M179)</f>
        <v>0</v>
      </c>
      <c r="N180" s="182">
        <f>SUM(N175:N179)</f>
        <v>0</v>
      </c>
      <c r="O180" s="182">
        <f>SUM(O175:O179)</f>
        <v>0</v>
      </c>
      <c r="P180" s="206">
        <f>SUM(P175:P179)</f>
        <v>0</v>
      </c>
      <c r="Q180" s="19"/>
    </row>
    <row r="181" spans="2:17" ht="13.5" customHeight="1">
      <c r="B181" s="258" t="s">
        <v>242</v>
      </c>
      <c r="C181" s="255"/>
      <c r="D181" s="255"/>
      <c r="E181" s="255"/>
      <c r="F181" s="255"/>
      <c r="G181" s="255"/>
      <c r="H181" s="255"/>
      <c r="I181" s="255"/>
      <c r="J181" s="255"/>
      <c r="K181" s="255"/>
      <c r="L181" s="255"/>
      <c r="M181" s="255"/>
      <c r="N181" s="255"/>
      <c r="O181" s="255"/>
      <c r="P181" s="255"/>
      <c r="Q181" s="254"/>
    </row>
    <row r="182" spans="2:17" ht="13.5" customHeight="1">
      <c r="B182" s="282"/>
      <c r="C182" s="260" t="s">
        <v>56</v>
      </c>
      <c r="D182" s="261"/>
      <c r="E182" s="261"/>
      <c r="F182" s="261"/>
      <c r="G182" s="261"/>
      <c r="H182" s="262"/>
      <c r="I182" s="283" t="s">
        <v>237</v>
      </c>
      <c r="J182" s="284"/>
      <c r="K182" s="284"/>
      <c r="L182" s="285"/>
      <c r="M182" s="248">
        <v>2017</v>
      </c>
      <c r="N182" s="249"/>
      <c r="O182" s="249"/>
      <c r="P182" s="250"/>
      <c r="Q182" s="252"/>
    </row>
    <row r="183" spans="2:17" ht="13.5" customHeight="1">
      <c r="B183" s="282"/>
      <c r="C183" s="260" t="s">
        <v>142</v>
      </c>
      <c r="D183" s="261"/>
      <c r="E183" s="261"/>
      <c r="F183" s="261"/>
      <c r="G183" s="261"/>
      <c r="H183" s="261"/>
      <c r="I183" s="261"/>
      <c r="J183" s="261"/>
      <c r="K183" s="261"/>
      <c r="L183" s="262"/>
      <c r="M183" s="18"/>
      <c r="N183" s="18"/>
      <c r="O183" s="18"/>
      <c r="P183" s="233" t="s">
        <v>251</v>
      </c>
      <c r="Q183" s="253"/>
    </row>
    <row r="184" spans="2:17" ht="13.5" customHeight="1">
      <c r="B184" s="282"/>
      <c r="C184" s="260" t="s">
        <v>11</v>
      </c>
      <c r="D184" s="261"/>
      <c r="E184" s="261"/>
      <c r="F184" s="261"/>
      <c r="G184" s="261"/>
      <c r="H184" s="262"/>
      <c r="I184" s="259">
        <f>SUM(K184:P184)</f>
        <v>0</v>
      </c>
      <c r="J184" s="256"/>
      <c r="K184" s="256"/>
      <c r="L184" s="257"/>
      <c r="M184" s="27"/>
      <c r="N184" s="27"/>
      <c r="O184" s="27"/>
      <c r="P184" s="234"/>
      <c r="Q184" s="253"/>
    </row>
    <row r="185" spans="2:17" ht="13.5" customHeight="1">
      <c r="B185" s="282"/>
      <c r="C185" s="260" t="s">
        <v>12</v>
      </c>
      <c r="D185" s="261"/>
      <c r="E185" s="261"/>
      <c r="F185" s="261"/>
      <c r="G185" s="261"/>
      <c r="H185" s="262"/>
      <c r="I185" s="259">
        <f>SUM(K185:P185)</f>
        <v>0</v>
      </c>
      <c r="J185" s="256"/>
      <c r="K185" s="256"/>
      <c r="L185" s="257"/>
      <c r="M185" s="27"/>
      <c r="N185" s="27"/>
      <c r="O185" s="27"/>
      <c r="P185" s="234"/>
      <c r="Q185" s="247"/>
    </row>
    <row r="186" spans="2:17" ht="13.5" customHeight="1">
      <c r="B186" s="126"/>
      <c r="C186" s="260" t="str">
        <f>C130</f>
        <v>Nowe działanie</v>
      </c>
      <c r="D186" s="261"/>
      <c r="E186" s="261"/>
      <c r="F186" s="261"/>
      <c r="G186" s="261"/>
      <c r="H186" s="262"/>
      <c r="I186" s="259">
        <f>SUM(M186:P186)</f>
        <v>0</v>
      </c>
      <c r="J186" s="256"/>
      <c r="K186" s="256"/>
      <c r="L186" s="257"/>
      <c r="M186" s="27"/>
      <c r="N186" s="27"/>
      <c r="O186" s="120"/>
      <c r="P186" s="234"/>
      <c r="Q186" s="127"/>
    </row>
    <row r="187" spans="2:17" ht="13.5" customHeight="1">
      <c r="B187" s="126"/>
      <c r="C187" s="260" t="str">
        <f>C131</f>
        <v>Koszty pośrednie</v>
      </c>
      <c r="D187" s="261"/>
      <c r="E187" s="261"/>
      <c r="F187" s="261"/>
      <c r="G187" s="261"/>
      <c r="H187" s="262"/>
      <c r="I187" s="259">
        <f>SUM(M187:P187)</f>
        <v>0</v>
      </c>
      <c r="J187" s="256"/>
      <c r="K187" s="256"/>
      <c r="L187" s="257"/>
      <c r="M187" s="27"/>
      <c r="N187" s="27"/>
      <c r="O187" s="120"/>
      <c r="P187" s="234"/>
      <c r="Q187" s="127"/>
    </row>
    <row r="188" spans="2:17" ht="13.5" customHeight="1">
      <c r="B188" s="126"/>
      <c r="C188" s="260" t="s">
        <v>141</v>
      </c>
      <c r="D188" s="261"/>
      <c r="E188" s="261"/>
      <c r="F188" s="261"/>
      <c r="G188" s="261"/>
      <c r="H188" s="262"/>
      <c r="I188" s="259">
        <f>SUM(K188:P188)</f>
        <v>0</v>
      </c>
      <c r="J188" s="256"/>
      <c r="K188" s="256"/>
      <c r="L188" s="257"/>
      <c r="M188" s="58"/>
      <c r="N188" s="58"/>
      <c r="O188" s="207"/>
      <c r="P188" s="198"/>
      <c r="Q188" s="127"/>
    </row>
    <row r="189" spans="2:17" ht="13.5" customHeight="1">
      <c r="B189" s="126"/>
      <c r="C189" s="260" t="s">
        <v>0</v>
      </c>
      <c r="D189" s="261"/>
      <c r="E189" s="261"/>
      <c r="F189" s="261"/>
      <c r="G189" s="261"/>
      <c r="H189" s="262"/>
      <c r="I189" s="259">
        <f>SUM(I184:L188)</f>
        <v>0</v>
      </c>
      <c r="J189" s="256"/>
      <c r="K189" s="256"/>
      <c r="L189" s="257"/>
      <c r="M189" s="182">
        <f>SUM(M184:M188)</f>
        <v>0</v>
      </c>
      <c r="N189" s="182">
        <f>SUM(N184:N188)</f>
        <v>0</v>
      </c>
      <c r="O189" s="182">
        <f>SUM(O184:O188)</f>
        <v>0</v>
      </c>
      <c r="P189" s="206">
        <f>SUM(P184:P188)</f>
        <v>0</v>
      </c>
      <c r="Q189" s="19"/>
    </row>
    <row r="190" spans="2:17" ht="20.25" customHeight="1">
      <c r="B190" s="294" t="s">
        <v>143</v>
      </c>
      <c r="C190" s="295"/>
      <c r="D190" s="295"/>
      <c r="E190" s="295"/>
      <c r="F190" s="295"/>
      <c r="G190" s="295"/>
      <c r="H190" s="295"/>
      <c r="I190" s="295"/>
      <c r="J190" s="295"/>
      <c r="K190" s="295"/>
      <c r="L190" s="295"/>
      <c r="M190" s="295"/>
      <c r="N190" s="295"/>
      <c r="O190" s="295"/>
      <c r="P190" s="295"/>
      <c r="Q190" s="296"/>
    </row>
    <row r="191" spans="2:17" ht="12.75">
      <c r="B191" s="297" t="s">
        <v>144</v>
      </c>
      <c r="C191" s="298"/>
      <c r="D191" s="298"/>
      <c r="E191" s="298"/>
      <c r="F191" s="298"/>
      <c r="G191" s="298"/>
      <c r="H191" s="298"/>
      <c r="I191" s="298"/>
      <c r="J191" s="298"/>
      <c r="K191" s="298"/>
      <c r="L191" s="298"/>
      <c r="M191" s="298"/>
      <c r="N191" s="298"/>
      <c r="O191" s="298"/>
      <c r="P191" s="298"/>
      <c r="Q191" s="299"/>
    </row>
    <row r="192" spans="2:17" ht="12.75">
      <c r="B192" s="40"/>
      <c r="C192" s="291" t="s">
        <v>14</v>
      </c>
      <c r="D192" s="292"/>
      <c r="E192" s="292"/>
      <c r="F192" s="292"/>
      <c r="G192" s="292"/>
      <c r="H192" s="292"/>
      <c r="I192" s="292"/>
      <c r="J192" s="293"/>
      <c r="K192" s="291" t="s">
        <v>73</v>
      </c>
      <c r="L192" s="292"/>
      <c r="M192" s="293"/>
      <c r="N192" s="291" t="s">
        <v>16</v>
      </c>
      <c r="O192" s="293"/>
      <c r="P192" s="59"/>
      <c r="Q192" s="15"/>
    </row>
    <row r="193" spans="2:17" ht="16.5" customHeight="1">
      <c r="B193" s="60"/>
      <c r="C193" s="239" t="s">
        <v>17</v>
      </c>
      <c r="D193" s="240"/>
      <c r="E193" s="240"/>
      <c r="F193" s="240"/>
      <c r="G193" s="240"/>
      <c r="H193" s="240"/>
      <c r="I193" s="240"/>
      <c r="J193" s="237"/>
      <c r="K193" s="302"/>
      <c r="L193" s="303"/>
      <c r="M193" s="304"/>
      <c r="N193" s="286">
        <f>IF(K199=0,0,K193/K199)</f>
        <v>0</v>
      </c>
      <c r="O193" s="287"/>
      <c r="P193" s="300"/>
      <c r="Q193" s="301"/>
    </row>
    <row r="194" spans="2:17" ht="16.5" customHeight="1">
      <c r="B194" s="60"/>
      <c r="C194" s="61"/>
      <c r="D194" s="61"/>
      <c r="E194" s="239" t="s">
        <v>18</v>
      </c>
      <c r="F194" s="240"/>
      <c r="G194" s="240"/>
      <c r="H194" s="240"/>
      <c r="I194" s="240"/>
      <c r="J194" s="237"/>
      <c r="K194" s="288">
        <f>K195+K198</f>
        <v>0</v>
      </c>
      <c r="L194" s="289"/>
      <c r="M194" s="290"/>
      <c r="N194" s="286">
        <f>IF(K199=0,0,K194/K199)</f>
        <v>0</v>
      </c>
      <c r="O194" s="287"/>
      <c r="P194" s="300"/>
      <c r="Q194" s="301"/>
    </row>
    <row r="195" spans="2:17" ht="32.25" customHeight="1">
      <c r="B195" s="60"/>
      <c r="C195" s="61"/>
      <c r="D195" s="61"/>
      <c r="E195" s="22"/>
      <c r="F195" s="239" t="s">
        <v>19</v>
      </c>
      <c r="G195" s="240"/>
      <c r="H195" s="240"/>
      <c r="I195" s="240"/>
      <c r="J195" s="237"/>
      <c r="K195" s="288">
        <f>K196+K197</f>
        <v>0</v>
      </c>
      <c r="L195" s="289"/>
      <c r="M195" s="290"/>
      <c r="N195" s="286">
        <f>IF(K199=0,0,K195/K199)</f>
        <v>0</v>
      </c>
      <c r="O195" s="287"/>
      <c r="P195" s="300"/>
      <c r="Q195" s="301"/>
    </row>
    <row r="196" spans="2:17" ht="16.5" customHeight="1">
      <c r="B196" s="60"/>
      <c r="C196" s="61"/>
      <c r="D196" s="61"/>
      <c r="E196" s="62"/>
      <c r="F196" s="62"/>
      <c r="G196" s="604" t="s">
        <v>20</v>
      </c>
      <c r="H196" s="605"/>
      <c r="I196" s="605"/>
      <c r="J196" s="606"/>
      <c r="K196" s="302"/>
      <c r="L196" s="303"/>
      <c r="M196" s="304"/>
      <c r="N196" s="286">
        <f>IF(K196=0,0,K196/K199)</f>
        <v>0</v>
      </c>
      <c r="O196" s="287"/>
      <c r="P196" s="300"/>
      <c r="Q196" s="301"/>
    </row>
    <row r="197" spans="2:17" ht="16.5" customHeight="1">
      <c r="B197" s="60"/>
      <c r="C197" s="61"/>
      <c r="D197" s="61"/>
      <c r="E197" s="62"/>
      <c r="F197" s="62"/>
      <c r="G197" s="604" t="s">
        <v>21</v>
      </c>
      <c r="H197" s="605"/>
      <c r="I197" s="605"/>
      <c r="J197" s="606"/>
      <c r="K197" s="302"/>
      <c r="L197" s="303"/>
      <c r="M197" s="304"/>
      <c r="N197" s="286">
        <f>IF(K199=0,0,K197/K199)</f>
        <v>0</v>
      </c>
      <c r="O197" s="287"/>
      <c r="P197" s="300"/>
      <c r="Q197" s="301"/>
    </row>
    <row r="198" spans="2:17" ht="28.5" customHeight="1">
      <c r="B198" s="60"/>
      <c r="C198" s="61"/>
      <c r="D198" s="61"/>
      <c r="E198" s="23"/>
      <c r="F198" s="239" t="s">
        <v>22</v>
      </c>
      <c r="G198" s="240"/>
      <c r="H198" s="240"/>
      <c r="I198" s="240"/>
      <c r="J198" s="237"/>
      <c r="K198" s="608"/>
      <c r="L198" s="608"/>
      <c r="M198" s="608"/>
      <c r="N198" s="607">
        <f>IF(K199=0,0,K198/K199)</f>
        <v>0</v>
      </c>
      <c r="O198" s="607"/>
      <c r="P198" s="300"/>
      <c r="Q198" s="301"/>
    </row>
    <row r="199" spans="2:17" ht="16.5" customHeight="1">
      <c r="B199" s="60"/>
      <c r="C199" s="61"/>
      <c r="D199" s="61"/>
      <c r="E199" s="472" t="s">
        <v>145</v>
      </c>
      <c r="F199" s="472"/>
      <c r="G199" s="472"/>
      <c r="H199" s="472"/>
      <c r="I199" s="472"/>
      <c r="J199" s="472"/>
      <c r="K199" s="609">
        <f>K193+K194</f>
        <v>0</v>
      </c>
      <c r="L199" s="609"/>
      <c r="M199" s="609"/>
      <c r="N199" s="607">
        <v>1</v>
      </c>
      <c r="O199" s="607"/>
      <c r="P199" s="300"/>
      <c r="Q199" s="301"/>
    </row>
    <row r="200" spans="2:17" ht="16.5" customHeight="1">
      <c r="B200" s="60"/>
      <c r="C200" s="61"/>
      <c r="D200" s="61"/>
      <c r="E200" s="472" t="s">
        <v>23</v>
      </c>
      <c r="F200" s="472"/>
      <c r="G200" s="472"/>
      <c r="H200" s="472"/>
      <c r="I200" s="472"/>
      <c r="J200" s="472"/>
      <c r="K200" s="608"/>
      <c r="L200" s="608"/>
      <c r="M200" s="608"/>
      <c r="N200" s="607">
        <f>IF(K199=0,0,K200/K199)</f>
        <v>0</v>
      </c>
      <c r="O200" s="607"/>
      <c r="P200" s="300"/>
      <c r="Q200" s="301"/>
    </row>
    <row r="201" spans="2:17" ht="16.5" customHeight="1">
      <c r="B201" s="60"/>
      <c r="C201" s="61"/>
      <c r="D201" s="61"/>
      <c r="E201" s="477" t="s">
        <v>24</v>
      </c>
      <c r="F201" s="477"/>
      <c r="G201" s="477"/>
      <c r="H201" s="477"/>
      <c r="I201" s="477"/>
      <c r="J201" s="477"/>
      <c r="K201" s="478">
        <f>K199+K200</f>
        <v>0</v>
      </c>
      <c r="L201" s="478"/>
      <c r="M201" s="478"/>
      <c r="N201" s="427">
        <f>IF(K199=0,0,K201/K199)</f>
        <v>0</v>
      </c>
      <c r="O201" s="427"/>
      <c r="P201" s="300"/>
      <c r="Q201" s="301"/>
    </row>
    <row r="202" spans="2:17" ht="7.5" customHeight="1">
      <c r="B202" s="282"/>
      <c r="C202" s="282"/>
      <c r="D202" s="282"/>
      <c r="E202" s="253"/>
      <c r="F202" s="253"/>
      <c r="G202" s="253"/>
      <c r="H202" s="253"/>
      <c r="I202" s="253"/>
      <c r="J202" s="253"/>
      <c r="K202" s="253"/>
      <c r="L202" s="253"/>
      <c r="M202" s="253"/>
      <c r="N202" s="253"/>
      <c r="O202" s="253"/>
      <c r="P202" s="282"/>
      <c r="Q202" s="282"/>
    </row>
    <row r="203" spans="2:17" ht="12.75">
      <c r="B203" s="282"/>
      <c r="C203" s="282"/>
      <c r="D203" s="282"/>
      <c r="E203" s="424" t="s">
        <v>147</v>
      </c>
      <c r="F203" s="394"/>
      <c r="G203" s="305"/>
      <c r="H203" s="305"/>
      <c r="I203" s="305"/>
      <c r="J203" s="585"/>
      <c r="K203" s="613"/>
      <c r="L203" s="613"/>
      <c r="M203" s="613"/>
      <c r="N203" s="476">
        <f>IF(K199=0,0,K203/K199)</f>
        <v>0</v>
      </c>
      <c r="O203" s="476"/>
      <c r="P203" s="282"/>
      <c r="Q203" s="282"/>
    </row>
    <row r="204" spans="2:17" ht="4.5" customHeight="1">
      <c r="B204" s="282"/>
      <c r="C204" s="282"/>
      <c r="D204" s="282"/>
      <c r="E204" s="253"/>
      <c r="F204" s="253"/>
      <c r="G204" s="253"/>
      <c r="H204" s="253"/>
      <c r="I204" s="253"/>
      <c r="J204" s="253"/>
      <c r="K204" s="253"/>
      <c r="L204" s="253"/>
      <c r="M204" s="253"/>
      <c r="N204" s="253"/>
      <c r="O204" s="253"/>
      <c r="P204" s="282"/>
      <c r="Q204" s="282"/>
    </row>
    <row r="205" spans="2:17" ht="21" customHeight="1">
      <c r="B205" s="252"/>
      <c r="C205" s="252"/>
      <c r="D205" s="252"/>
      <c r="E205" s="298" t="s">
        <v>148</v>
      </c>
      <c r="F205" s="298"/>
      <c r="G205" s="428"/>
      <c r="H205" s="428"/>
      <c r="I205" s="428"/>
      <c r="J205" s="428"/>
      <c r="K205" s="428"/>
      <c r="L205" s="428"/>
      <c r="M205" s="428"/>
      <c r="N205" s="428"/>
      <c r="O205" s="428"/>
      <c r="P205" s="252"/>
      <c r="Q205" s="252"/>
    </row>
    <row r="206" spans="2:17" ht="55.5" customHeight="1">
      <c r="B206" s="281"/>
      <c r="C206" s="281"/>
      <c r="D206" s="281"/>
      <c r="E206" s="473"/>
      <c r="F206" s="474"/>
      <c r="G206" s="474"/>
      <c r="H206" s="474"/>
      <c r="I206" s="474"/>
      <c r="J206" s="474"/>
      <c r="K206" s="474"/>
      <c r="L206" s="474"/>
      <c r="M206" s="474"/>
      <c r="N206" s="474"/>
      <c r="O206" s="475"/>
      <c r="P206" s="281"/>
      <c r="Q206" s="281"/>
    </row>
    <row r="207" spans="2:17" ht="6" customHeight="1">
      <c r="B207" s="252"/>
      <c r="C207" s="252"/>
      <c r="D207" s="252"/>
      <c r="E207" s="253"/>
      <c r="F207" s="253"/>
      <c r="G207" s="253"/>
      <c r="H207" s="253"/>
      <c r="I207" s="253"/>
      <c r="J207" s="253"/>
      <c r="K207" s="253"/>
      <c r="L207" s="253"/>
      <c r="M207" s="253"/>
      <c r="N207" s="253"/>
      <c r="O207" s="253"/>
      <c r="P207" s="252"/>
      <c r="Q207" s="252"/>
    </row>
    <row r="208" spans="2:17" ht="18" customHeight="1">
      <c r="B208" s="297" t="s">
        <v>229</v>
      </c>
      <c r="C208" s="305"/>
      <c r="D208" s="305"/>
      <c r="E208" s="305"/>
      <c r="F208" s="305"/>
      <c r="G208" s="305"/>
      <c r="H208" s="305"/>
      <c r="I208" s="305"/>
      <c r="J208" s="305"/>
      <c r="K208" s="305"/>
      <c r="L208" s="305"/>
      <c r="M208" s="305"/>
      <c r="N208" s="428"/>
      <c r="O208" s="305"/>
      <c r="P208" s="305"/>
      <c r="Q208" s="306"/>
    </row>
    <row r="209" spans="2:17" ht="24" customHeight="1">
      <c r="B209" s="252"/>
      <c r="C209" s="578"/>
      <c r="D209" s="579"/>
      <c r="E209" s="579"/>
      <c r="F209" s="579"/>
      <c r="G209" s="614"/>
      <c r="H209" s="615"/>
      <c r="I209" s="615"/>
      <c r="J209" s="615"/>
      <c r="K209" s="615"/>
      <c r="L209" s="615"/>
      <c r="M209" s="616"/>
      <c r="N209" s="430" t="s">
        <v>149</v>
      </c>
      <c r="O209" s="610" t="s">
        <v>146</v>
      </c>
      <c r="P209" s="610"/>
      <c r="Q209" s="252"/>
    </row>
    <row r="210" spans="2:17" ht="12.75" customHeight="1">
      <c r="B210" s="253"/>
      <c r="C210" s="580"/>
      <c r="D210" s="581"/>
      <c r="E210" s="581"/>
      <c r="F210" s="581"/>
      <c r="G210" s="578" t="s">
        <v>151</v>
      </c>
      <c r="H210" s="584"/>
      <c r="I210" s="425" t="s">
        <v>153</v>
      </c>
      <c r="J210" s="426"/>
      <c r="K210" s="471" t="s">
        <v>145</v>
      </c>
      <c r="L210" s="471"/>
      <c r="M210" s="471"/>
      <c r="N210" s="430"/>
      <c r="O210" s="611"/>
      <c r="P210" s="611"/>
      <c r="Q210" s="253"/>
    </row>
    <row r="211" spans="2:17" ht="13.5" customHeight="1">
      <c r="B211" s="253"/>
      <c r="C211" s="580"/>
      <c r="D211" s="581"/>
      <c r="E211" s="581"/>
      <c r="F211" s="581"/>
      <c r="G211" s="582" t="s">
        <v>152</v>
      </c>
      <c r="H211" s="612"/>
      <c r="I211" s="617" t="s">
        <v>154</v>
      </c>
      <c r="J211" s="618"/>
      <c r="K211" s="429" t="s">
        <v>155</v>
      </c>
      <c r="L211" s="429"/>
      <c r="M211" s="429"/>
      <c r="N211" s="430"/>
      <c r="O211" s="479" t="s">
        <v>150</v>
      </c>
      <c r="P211" s="479"/>
      <c r="Q211" s="253"/>
    </row>
    <row r="212" spans="2:17" ht="13.5" customHeight="1">
      <c r="B212" s="253"/>
      <c r="C212" s="582"/>
      <c r="D212" s="583"/>
      <c r="E212" s="583"/>
      <c r="F212" s="583"/>
      <c r="G212" s="564" t="s">
        <v>228</v>
      </c>
      <c r="H212" s="565"/>
      <c r="I212" s="566" t="s">
        <v>228</v>
      </c>
      <c r="J212" s="567"/>
      <c r="K212" s="564" t="s">
        <v>228</v>
      </c>
      <c r="L212" s="565"/>
      <c r="M212" s="20" t="s">
        <v>156</v>
      </c>
      <c r="N212" s="20" t="s">
        <v>228</v>
      </c>
      <c r="O212" s="430" t="s">
        <v>228</v>
      </c>
      <c r="P212" s="430"/>
      <c r="Q212" s="253"/>
    </row>
    <row r="213" spans="2:17" ht="25.5" customHeight="1">
      <c r="B213" s="253"/>
      <c r="C213" s="280" t="s">
        <v>11</v>
      </c>
      <c r="D213" s="266"/>
      <c r="E213" s="266"/>
      <c r="F213" s="267"/>
      <c r="G213" s="270"/>
      <c r="H213" s="271"/>
      <c r="I213" s="480"/>
      <c r="J213" s="271"/>
      <c r="K213" s="263">
        <f>G213+I213</f>
        <v>0</v>
      </c>
      <c r="L213" s="265"/>
      <c r="M213" s="65">
        <f>IF(K218=0,0,K213/K218)</f>
        <v>0</v>
      </c>
      <c r="N213" s="121"/>
      <c r="O213" s="264">
        <f>K213+N213</f>
        <v>0</v>
      </c>
      <c r="P213" s="431"/>
      <c r="Q213" s="253"/>
    </row>
    <row r="214" spans="2:17" ht="25.5" customHeight="1">
      <c r="B214" s="281"/>
      <c r="C214" s="280" t="s">
        <v>12</v>
      </c>
      <c r="D214" s="266"/>
      <c r="E214" s="266"/>
      <c r="F214" s="267"/>
      <c r="G214" s="270"/>
      <c r="H214" s="271"/>
      <c r="I214" s="480"/>
      <c r="J214" s="271"/>
      <c r="K214" s="263">
        <f>G214+I214</f>
        <v>0</v>
      </c>
      <c r="L214" s="265"/>
      <c r="M214" s="65">
        <f>IF(K218=0,0,K214/K218)</f>
        <v>0</v>
      </c>
      <c r="N214" s="121"/>
      <c r="O214" s="481">
        <f>K214+N214</f>
        <v>0</v>
      </c>
      <c r="P214" s="431"/>
      <c r="Q214" s="247"/>
    </row>
    <row r="215" spans="2:17" ht="25.5" customHeight="1">
      <c r="B215" s="19"/>
      <c r="C215" s="280" t="str">
        <f>C130</f>
        <v>Nowe działanie</v>
      </c>
      <c r="D215" s="266"/>
      <c r="E215" s="266"/>
      <c r="F215" s="267"/>
      <c r="G215" s="270"/>
      <c r="H215" s="271"/>
      <c r="I215" s="270"/>
      <c r="J215" s="271"/>
      <c r="K215" s="263">
        <f>G215+I215</f>
        <v>0</v>
      </c>
      <c r="L215" s="265"/>
      <c r="M215" s="65">
        <f>IF(K218=0,0,K215/K218)</f>
        <v>0</v>
      </c>
      <c r="N215" s="191"/>
      <c r="O215" s="263">
        <f>K215+N215</f>
        <v>0</v>
      </c>
      <c r="P215" s="265"/>
      <c r="Q215" s="127"/>
    </row>
    <row r="216" spans="2:17" ht="25.5" customHeight="1">
      <c r="B216" s="19"/>
      <c r="C216" s="280" t="str">
        <f>C131</f>
        <v>Koszty pośrednie</v>
      </c>
      <c r="D216" s="266"/>
      <c r="E216" s="266"/>
      <c r="F216" s="267"/>
      <c r="G216" s="270"/>
      <c r="H216" s="271"/>
      <c r="I216" s="270"/>
      <c r="J216" s="271"/>
      <c r="K216" s="263">
        <f>G216+I216</f>
        <v>0</v>
      </c>
      <c r="L216" s="265"/>
      <c r="M216" s="65">
        <f>IF(K218=0,0,K216/K218)</f>
        <v>0</v>
      </c>
      <c r="N216" s="191"/>
      <c r="O216" s="263">
        <f>K216+N216</f>
        <v>0</v>
      </c>
      <c r="P216" s="265"/>
      <c r="Q216" s="127"/>
    </row>
    <row r="217" spans="2:17" ht="25.5" customHeight="1">
      <c r="B217" s="19"/>
      <c r="C217" s="280" t="s">
        <v>157</v>
      </c>
      <c r="D217" s="266"/>
      <c r="E217" s="266"/>
      <c r="F217" s="267"/>
      <c r="G217" s="270"/>
      <c r="H217" s="271"/>
      <c r="I217" s="480"/>
      <c r="J217" s="271"/>
      <c r="K217" s="263">
        <f>I217+G217</f>
        <v>0</v>
      </c>
      <c r="L217" s="265"/>
      <c r="M217" s="65">
        <f>IF(K218=0,0,K217/K218)</f>
        <v>0</v>
      </c>
      <c r="N217" s="191"/>
      <c r="O217" s="263">
        <f>K217+N217</f>
        <v>0</v>
      </c>
      <c r="P217" s="264"/>
      <c r="Q217" s="127"/>
    </row>
    <row r="218" spans="2:17" s="44" customFormat="1" ht="23.25" customHeight="1">
      <c r="B218" s="19"/>
      <c r="C218" s="280" t="s">
        <v>158</v>
      </c>
      <c r="D218" s="266"/>
      <c r="E218" s="266"/>
      <c r="F218" s="267"/>
      <c r="G218" s="263">
        <f>SUM(G213:H217)</f>
        <v>0</v>
      </c>
      <c r="H218" s="265"/>
      <c r="I218" s="570">
        <f>SUM(I213:J217)</f>
        <v>0</v>
      </c>
      <c r="J218" s="265"/>
      <c r="K218" s="263">
        <f>SUM(K213:L217)</f>
        <v>0</v>
      </c>
      <c r="L218" s="265"/>
      <c r="M218" s="65">
        <v>1</v>
      </c>
      <c r="N218" s="131">
        <f>SUM(N213:N217)</f>
        <v>0</v>
      </c>
      <c r="O218" s="569">
        <f>SUM(O213:P217)</f>
        <v>0</v>
      </c>
      <c r="P218" s="569"/>
      <c r="Q218" s="19"/>
    </row>
    <row r="219" spans="2:17" ht="6" customHeight="1">
      <c r="B219" s="252"/>
      <c r="C219" s="253"/>
      <c r="D219" s="253"/>
      <c r="E219" s="253"/>
      <c r="F219" s="253"/>
      <c r="G219" s="253"/>
      <c r="H219" s="253"/>
      <c r="I219" s="253"/>
      <c r="J219" s="253"/>
      <c r="K219" s="253"/>
      <c r="L219" s="253"/>
      <c r="M219" s="253"/>
      <c r="N219" s="253"/>
      <c r="O219" s="253"/>
      <c r="P219" s="252"/>
      <c r="Q219" s="252"/>
    </row>
    <row r="220" spans="2:17" ht="18.75" customHeight="1">
      <c r="B220" s="551" t="s">
        <v>230</v>
      </c>
      <c r="C220" s="552"/>
      <c r="D220" s="552"/>
      <c r="E220" s="552"/>
      <c r="F220" s="552"/>
      <c r="G220" s="552"/>
      <c r="H220" s="552"/>
      <c r="I220" s="552"/>
      <c r="J220" s="552"/>
      <c r="K220" s="552"/>
      <c r="L220" s="552"/>
      <c r="M220" s="552"/>
      <c r="N220" s="552"/>
      <c r="O220" s="552"/>
      <c r="P220" s="552"/>
      <c r="Q220" s="552"/>
    </row>
    <row r="221" spans="2:17" ht="12.75" customHeight="1">
      <c r="B221" s="252"/>
      <c r="C221" s="598" t="s">
        <v>25</v>
      </c>
      <c r="D221" s="599"/>
      <c r="E221" s="599"/>
      <c r="F221" s="599"/>
      <c r="G221" s="599"/>
      <c r="H221" s="599"/>
      <c r="I221" s="600"/>
      <c r="J221" s="21">
        <v>2012</v>
      </c>
      <c r="K221" s="21">
        <v>2013</v>
      </c>
      <c r="L221" s="21">
        <v>2014</v>
      </c>
      <c r="M221" s="21">
        <v>2015</v>
      </c>
      <c r="N221" s="21">
        <v>2016</v>
      </c>
      <c r="O221" s="21">
        <v>2017</v>
      </c>
      <c r="P221" s="21" t="s">
        <v>3</v>
      </c>
      <c r="Q221" s="252"/>
    </row>
    <row r="222" spans="2:17" ht="15.75" customHeight="1">
      <c r="B222" s="253"/>
      <c r="C222" s="238" t="s">
        <v>26</v>
      </c>
      <c r="D222" s="238"/>
      <c r="E222" s="238"/>
      <c r="F222" s="238"/>
      <c r="G222" s="238"/>
      <c r="H222" s="238"/>
      <c r="I222" s="238"/>
      <c r="J222" s="238"/>
      <c r="K222" s="238"/>
      <c r="L222" s="238"/>
      <c r="M222" s="238"/>
      <c r="N222" s="238"/>
      <c r="O222" s="238"/>
      <c r="P222" s="238"/>
      <c r="Q222" s="253"/>
    </row>
    <row r="223" spans="2:17" ht="13.5" customHeight="1">
      <c r="B223" s="253"/>
      <c r="C223" s="244" t="s">
        <v>11</v>
      </c>
      <c r="D223" s="245"/>
      <c r="E223" s="245"/>
      <c r="F223" s="245"/>
      <c r="G223" s="245"/>
      <c r="H223" s="245"/>
      <c r="I223" s="241"/>
      <c r="J223" s="27"/>
      <c r="K223" s="27"/>
      <c r="L223" s="27"/>
      <c r="M223" s="27"/>
      <c r="N223" s="27"/>
      <c r="O223" s="27"/>
      <c r="P223" s="122">
        <f aca="true" t="shared" si="2" ref="P223:P228">SUM(J223:O223)</f>
        <v>0</v>
      </c>
      <c r="Q223" s="253"/>
    </row>
    <row r="224" spans="2:17" ht="12.75">
      <c r="B224" s="253"/>
      <c r="C224" s="244" t="s">
        <v>12</v>
      </c>
      <c r="D224" s="245"/>
      <c r="E224" s="245"/>
      <c r="F224" s="245"/>
      <c r="G224" s="245"/>
      <c r="H224" s="245"/>
      <c r="I224" s="241"/>
      <c r="J224" s="27"/>
      <c r="K224" s="27"/>
      <c r="L224" s="27"/>
      <c r="M224" s="27"/>
      <c r="N224" s="27"/>
      <c r="O224" s="120"/>
      <c r="P224" s="122">
        <f t="shared" si="2"/>
        <v>0</v>
      </c>
      <c r="Q224" s="246"/>
    </row>
    <row r="225" spans="2:17" ht="12.75">
      <c r="B225" s="253"/>
      <c r="C225" s="244" t="str">
        <f>C130</f>
        <v>Nowe działanie</v>
      </c>
      <c r="D225" s="245"/>
      <c r="E225" s="245"/>
      <c r="F225" s="245"/>
      <c r="G225" s="245"/>
      <c r="H225" s="245"/>
      <c r="I225" s="241"/>
      <c r="J225" s="27"/>
      <c r="K225" s="27"/>
      <c r="L225" s="27"/>
      <c r="M225" s="27"/>
      <c r="N225" s="27"/>
      <c r="O225" s="120"/>
      <c r="P225" s="64">
        <f t="shared" si="2"/>
        <v>0</v>
      </c>
      <c r="Q225" s="246"/>
    </row>
    <row r="226" spans="2:17" ht="12.75">
      <c r="B226" s="253"/>
      <c r="C226" s="244" t="str">
        <f>C131</f>
        <v>Koszty pośrednie</v>
      </c>
      <c r="D226" s="245"/>
      <c r="E226" s="245"/>
      <c r="F226" s="245"/>
      <c r="G226" s="245"/>
      <c r="H226" s="245"/>
      <c r="I226" s="241"/>
      <c r="J226" s="27"/>
      <c r="K226" s="27"/>
      <c r="L226" s="27"/>
      <c r="M226" s="27"/>
      <c r="N226" s="27"/>
      <c r="O226" s="120"/>
      <c r="P226" s="64">
        <f t="shared" si="2"/>
        <v>0</v>
      </c>
      <c r="Q226" s="246"/>
    </row>
    <row r="227" spans="2:17" ht="12.75">
      <c r="B227" s="253"/>
      <c r="C227" s="244" t="s">
        <v>157</v>
      </c>
      <c r="D227" s="245"/>
      <c r="E227" s="245"/>
      <c r="F227" s="245"/>
      <c r="G227" s="245"/>
      <c r="H227" s="245"/>
      <c r="I227" s="241"/>
      <c r="J227" s="27"/>
      <c r="K227" s="27"/>
      <c r="L227" s="27"/>
      <c r="M227" s="27"/>
      <c r="N227" s="27"/>
      <c r="O227" s="120"/>
      <c r="P227" s="64">
        <f t="shared" si="2"/>
        <v>0</v>
      </c>
      <c r="Q227" s="246"/>
    </row>
    <row r="228" spans="2:17" ht="12.75">
      <c r="B228" s="253"/>
      <c r="C228" s="244" t="s">
        <v>160</v>
      </c>
      <c r="D228" s="245"/>
      <c r="E228" s="245"/>
      <c r="F228" s="245"/>
      <c r="G228" s="245"/>
      <c r="H228" s="245"/>
      <c r="I228" s="241"/>
      <c r="J228" s="153">
        <f aca="true" t="shared" si="3" ref="J228:O228">SUM(J223:J227)</f>
        <v>0</v>
      </c>
      <c r="K228" s="153">
        <f t="shared" si="3"/>
        <v>0</v>
      </c>
      <c r="L228" s="153">
        <f t="shared" si="3"/>
        <v>0</v>
      </c>
      <c r="M228" s="153">
        <f t="shared" si="3"/>
        <v>0</v>
      </c>
      <c r="N228" s="153">
        <f t="shared" si="3"/>
        <v>0</v>
      </c>
      <c r="O228" s="153">
        <f t="shared" si="3"/>
        <v>0</v>
      </c>
      <c r="P228" s="123">
        <f t="shared" si="2"/>
        <v>0</v>
      </c>
      <c r="Q228" s="253"/>
    </row>
    <row r="229" spans="2:17" ht="13.5" customHeight="1">
      <c r="B229" s="253"/>
      <c r="C229" s="238" t="s">
        <v>161</v>
      </c>
      <c r="D229" s="238"/>
      <c r="E229" s="238"/>
      <c r="F229" s="238"/>
      <c r="G229" s="238"/>
      <c r="H229" s="238"/>
      <c r="I229" s="238"/>
      <c r="J229" s="238"/>
      <c r="K229" s="238"/>
      <c r="L229" s="238"/>
      <c r="M229" s="238"/>
      <c r="N229" s="238"/>
      <c r="O229" s="238"/>
      <c r="P229" s="238"/>
      <c r="Q229" s="253"/>
    </row>
    <row r="230" spans="2:17" ht="12.75">
      <c r="B230" s="253"/>
      <c r="C230" s="316"/>
      <c r="D230" s="571"/>
      <c r="E230" s="571"/>
      <c r="F230" s="571"/>
      <c r="G230" s="571"/>
      <c r="H230" s="571"/>
      <c r="I230" s="317"/>
      <c r="J230" s="27"/>
      <c r="K230" s="27"/>
      <c r="L230" s="27"/>
      <c r="M230" s="27"/>
      <c r="N230" s="27"/>
      <c r="O230" s="27"/>
      <c r="P230" s="64">
        <f>SUM(J230:O230)</f>
        <v>0</v>
      </c>
      <c r="Q230" s="253"/>
    </row>
    <row r="231" spans="2:17" ht="15.75" customHeight="1">
      <c r="B231" s="253"/>
      <c r="C231" s="238" t="s">
        <v>162</v>
      </c>
      <c r="D231" s="238"/>
      <c r="E231" s="238"/>
      <c r="F231" s="238"/>
      <c r="G231" s="238"/>
      <c r="H231" s="238"/>
      <c r="I231" s="238"/>
      <c r="J231" s="238"/>
      <c r="K231" s="238"/>
      <c r="L231" s="238"/>
      <c r="M231" s="238"/>
      <c r="N231" s="238"/>
      <c r="O231" s="238"/>
      <c r="P231" s="238"/>
      <c r="Q231" s="253"/>
    </row>
    <row r="232" spans="2:17" ht="12.75">
      <c r="B232" s="253"/>
      <c r="C232" s="251"/>
      <c r="D232" s="242"/>
      <c r="E232" s="242"/>
      <c r="F232" s="242"/>
      <c r="G232" s="242"/>
      <c r="H232" s="242"/>
      <c r="I232" s="243"/>
      <c r="J232" s="47">
        <f aca="true" t="shared" si="4" ref="J232:O232">SUM(J228)+SUM(J230)</f>
        <v>0</v>
      </c>
      <c r="K232" s="47">
        <f t="shared" si="4"/>
        <v>0</v>
      </c>
      <c r="L232" s="47">
        <f t="shared" si="4"/>
        <v>0</v>
      </c>
      <c r="M232" s="47">
        <f t="shared" si="4"/>
        <v>0</v>
      </c>
      <c r="N232" s="47">
        <f t="shared" si="4"/>
        <v>0</v>
      </c>
      <c r="O232" s="47">
        <f t="shared" si="4"/>
        <v>0</v>
      </c>
      <c r="P232" s="47">
        <f>SUM(J232:O232)</f>
        <v>0</v>
      </c>
      <c r="Q232" s="253"/>
    </row>
    <row r="233" spans="2:17" ht="15.75" customHeight="1">
      <c r="B233" s="253"/>
      <c r="C233" s="238" t="s">
        <v>231</v>
      </c>
      <c r="D233" s="238"/>
      <c r="E233" s="238"/>
      <c r="F233" s="238"/>
      <c r="G233" s="238"/>
      <c r="H233" s="238"/>
      <c r="I233" s="238"/>
      <c r="J233" s="238"/>
      <c r="K233" s="238"/>
      <c r="L233" s="238"/>
      <c r="M233" s="238"/>
      <c r="N233" s="238"/>
      <c r="O233" s="238"/>
      <c r="P233" s="238"/>
      <c r="Q233" s="253"/>
    </row>
    <row r="234" spans="2:17" ht="12.75">
      <c r="B234" s="253"/>
      <c r="C234" s="280"/>
      <c r="D234" s="266"/>
      <c r="E234" s="266"/>
      <c r="F234" s="266"/>
      <c r="G234" s="266"/>
      <c r="H234" s="266"/>
      <c r="I234" s="267"/>
      <c r="J234" s="27"/>
      <c r="K234" s="27"/>
      <c r="L234" s="27"/>
      <c r="M234" s="27"/>
      <c r="N234" s="27"/>
      <c r="O234" s="27"/>
      <c r="P234" s="64">
        <f>SUM(J234:O234)</f>
        <v>0</v>
      </c>
      <c r="Q234" s="253"/>
    </row>
    <row r="235" spans="2:17" ht="12.75">
      <c r="B235" s="281"/>
      <c r="C235" s="601" t="s">
        <v>232</v>
      </c>
      <c r="D235" s="602"/>
      <c r="E235" s="602"/>
      <c r="F235" s="602"/>
      <c r="G235" s="602"/>
      <c r="H235" s="602"/>
      <c r="I235" s="602"/>
      <c r="J235" s="602"/>
      <c r="K235" s="602"/>
      <c r="L235" s="602"/>
      <c r="M235" s="602"/>
      <c r="N235" s="602"/>
      <c r="O235" s="602"/>
      <c r="P235" s="603"/>
      <c r="Q235" s="281"/>
    </row>
    <row r="236" spans="2:17" ht="12.75">
      <c r="B236" s="281"/>
      <c r="C236" s="280"/>
      <c r="D236" s="266"/>
      <c r="E236" s="266"/>
      <c r="F236" s="266"/>
      <c r="G236" s="266"/>
      <c r="H236" s="266"/>
      <c r="I236" s="267"/>
      <c r="J236" s="48">
        <f aca="true" t="shared" si="5" ref="J236:O236">J232+J234</f>
        <v>0</v>
      </c>
      <c r="K236" s="48">
        <f t="shared" si="5"/>
        <v>0</v>
      </c>
      <c r="L236" s="48">
        <f t="shared" si="5"/>
        <v>0</v>
      </c>
      <c r="M236" s="48">
        <f t="shared" si="5"/>
        <v>0</v>
      </c>
      <c r="N236" s="48">
        <f t="shared" si="5"/>
        <v>0</v>
      </c>
      <c r="O236" s="48">
        <f t="shared" si="5"/>
        <v>0</v>
      </c>
      <c r="P236" s="64">
        <f>SUM(J236:O236)</f>
        <v>0</v>
      </c>
      <c r="Q236" s="281"/>
    </row>
    <row r="237" spans="2:17" ht="3.75" customHeight="1">
      <c r="B237" s="252"/>
      <c r="C237" s="253"/>
      <c r="D237" s="253"/>
      <c r="E237" s="253"/>
      <c r="F237" s="253"/>
      <c r="G237" s="253"/>
      <c r="H237" s="253"/>
      <c r="I237" s="253"/>
      <c r="J237" s="253"/>
      <c r="K237" s="253"/>
      <c r="L237" s="253"/>
      <c r="M237" s="253"/>
      <c r="N237" s="253"/>
      <c r="O237" s="253"/>
      <c r="P237" s="253"/>
      <c r="Q237" s="252"/>
    </row>
    <row r="238" spans="2:17" ht="18" customHeight="1">
      <c r="B238" s="551" t="s">
        <v>27</v>
      </c>
      <c r="C238" s="552"/>
      <c r="D238" s="552"/>
      <c r="E238" s="552"/>
      <c r="F238" s="552"/>
      <c r="G238" s="552"/>
      <c r="H238" s="552"/>
      <c r="I238" s="552"/>
      <c r="J238" s="552"/>
      <c r="K238" s="552"/>
      <c r="L238" s="552"/>
      <c r="M238" s="552"/>
      <c r="N238" s="552"/>
      <c r="O238" s="552"/>
      <c r="P238" s="552"/>
      <c r="Q238" s="552"/>
    </row>
    <row r="239" spans="2:17" ht="21.75" customHeight="1">
      <c r="B239" s="51"/>
      <c r="C239" s="276" t="s">
        <v>58</v>
      </c>
      <c r="D239" s="277"/>
      <c r="E239" s="272" t="s">
        <v>59</v>
      </c>
      <c r="F239" s="273" t="s">
        <v>163</v>
      </c>
      <c r="G239" s="274"/>
      <c r="H239" s="274"/>
      <c r="I239" s="274"/>
      <c r="J239" s="274"/>
      <c r="K239" s="274"/>
      <c r="L239" s="274"/>
      <c r="M239" s="274"/>
      <c r="N239" s="274"/>
      <c r="O239" s="274"/>
      <c r="P239" s="275"/>
      <c r="Q239" s="50"/>
    </row>
    <row r="240" spans="2:17" ht="102" customHeight="1">
      <c r="B240" s="49"/>
      <c r="C240" s="278"/>
      <c r="D240" s="279"/>
      <c r="E240" s="272"/>
      <c r="F240" s="24" t="s">
        <v>255</v>
      </c>
      <c r="G240" s="25" t="s">
        <v>256</v>
      </c>
      <c r="H240" s="25" t="s">
        <v>257</v>
      </c>
      <c r="I240" s="25" t="s">
        <v>258</v>
      </c>
      <c r="J240" s="25" t="s">
        <v>259</v>
      </c>
      <c r="K240" s="224"/>
      <c r="L240" s="225"/>
      <c r="M240" s="226"/>
      <c r="N240" s="227"/>
      <c r="O240" s="227"/>
      <c r="P240" s="228"/>
      <c r="Q240" s="125"/>
    </row>
    <row r="241" spans="2:17" ht="39.75" customHeight="1">
      <c r="B241" s="49"/>
      <c r="C241" s="268" t="s">
        <v>11</v>
      </c>
      <c r="D241" s="269"/>
      <c r="E241" s="174">
        <f>SUM(F241:P241)</f>
        <v>0</v>
      </c>
      <c r="F241" s="175"/>
      <c r="G241" s="175"/>
      <c r="H241" s="175"/>
      <c r="I241" s="175"/>
      <c r="J241" s="175"/>
      <c r="K241" s="175"/>
      <c r="L241" s="175"/>
      <c r="M241" s="175"/>
      <c r="N241" s="175"/>
      <c r="O241" s="175"/>
      <c r="P241" s="175"/>
      <c r="Q241" s="125"/>
    </row>
    <row r="242" spans="2:17" ht="39.75" customHeight="1">
      <c r="B242" s="49"/>
      <c r="C242" s="268" t="s">
        <v>12</v>
      </c>
      <c r="D242" s="269"/>
      <c r="E242" s="174">
        <f>SUM(F242:P242)</f>
        <v>0</v>
      </c>
      <c r="F242" s="175"/>
      <c r="G242" s="175"/>
      <c r="H242" s="175"/>
      <c r="I242" s="175"/>
      <c r="J242" s="175"/>
      <c r="K242" s="175"/>
      <c r="L242" s="175"/>
      <c r="M242" s="175"/>
      <c r="N242" s="175"/>
      <c r="O242" s="175"/>
      <c r="P242" s="177"/>
      <c r="Q242" s="125"/>
    </row>
    <row r="243" spans="2:17" ht="39.75" customHeight="1">
      <c r="B243" s="49"/>
      <c r="C243" s="268" t="str">
        <f>C130</f>
        <v>Nowe działanie</v>
      </c>
      <c r="D243" s="269"/>
      <c r="E243" s="174">
        <f>SUM(F243:P243)</f>
        <v>0</v>
      </c>
      <c r="F243" s="175"/>
      <c r="G243" s="175"/>
      <c r="H243" s="175"/>
      <c r="I243" s="175"/>
      <c r="J243" s="175"/>
      <c r="K243" s="175"/>
      <c r="L243" s="175"/>
      <c r="M243" s="175"/>
      <c r="N243" s="175"/>
      <c r="O243" s="205"/>
      <c r="P243" s="175"/>
      <c r="Q243" s="125"/>
    </row>
    <row r="244" spans="2:17" ht="39.75" customHeight="1">
      <c r="B244" s="49"/>
      <c r="C244" s="268" t="str">
        <f>C131</f>
        <v>Koszty pośrednie</v>
      </c>
      <c r="D244" s="269"/>
      <c r="E244" s="174">
        <f>SUM(F244:P244)</f>
        <v>0</v>
      </c>
      <c r="F244" s="175"/>
      <c r="G244" s="175"/>
      <c r="H244" s="175"/>
      <c r="I244" s="175"/>
      <c r="J244" s="175"/>
      <c r="K244" s="175"/>
      <c r="L244" s="175"/>
      <c r="M244" s="175"/>
      <c r="N244" s="175"/>
      <c r="O244" s="205"/>
      <c r="P244" s="175"/>
      <c r="Q244" s="125"/>
    </row>
    <row r="245" spans="2:17" ht="39.75" customHeight="1">
      <c r="B245" s="49"/>
      <c r="C245" s="268" t="s">
        <v>62</v>
      </c>
      <c r="D245" s="269"/>
      <c r="E245" s="174">
        <f>SUM(F245:P245)</f>
        <v>0</v>
      </c>
      <c r="F245" s="175"/>
      <c r="G245" s="175"/>
      <c r="H245" s="175"/>
      <c r="I245" s="175"/>
      <c r="J245" s="175"/>
      <c r="K245" s="175"/>
      <c r="L245" s="175"/>
      <c r="M245" s="175"/>
      <c r="N245" s="175"/>
      <c r="O245" s="205"/>
      <c r="P245" s="175"/>
      <c r="Q245" s="125"/>
    </row>
    <row r="246" spans="2:17" ht="18.75" customHeight="1">
      <c r="B246" s="49"/>
      <c r="C246" s="268" t="s">
        <v>159</v>
      </c>
      <c r="D246" s="269"/>
      <c r="E246" s="174">
        <f aca="true" t="shared" si="6" ref="E246:P246">SUM(E241:E245)</f>
        <v>0</v>
      </c>
      <c r="F246" s="174">
        <f t="shared" si="6"/>
        <v>0</v>
      </c>
      <c r="G246" s="174">
        <f t="shared" si="6"/>
        <v>0</v>
      </c>
      <c r="H246" s="174">
        <f t="shared" si="6"/>
        <v>0</v>
      </c>
      <c r="I246" s="174">
        <f t="shared" si="6"/>
        <v>0</v>
      </c>
      <c r="J246" s="174">
        <f t="shared" si="6"/>
        <v>0</v>
      </c>
      <c r="K246" s="174">
        <f t="shared" si="6"/>
        <v>0</v>
      </c>
      <c r="L246" s="174">
        <f t="shared" si="6"/>
        <v>0</v>
      </c>
      <c r="M246" s="174">
        <f t="shared" si="6"/>
        <v>0</v>
      </c>
      <c r="N246" s="174">
        <f t="shared" si="6"/>
        <v>0</v>
      </c>
      <c r="O246" s="174">
        <f t="shared" si="6"/>
        <v>0</v>
      </c>
      <c r="P246" s="176">
        <f t="shared" si="6"/>
        <v>0</v>
      </c>
      <c r="Q246" s="125"/>
    </row>
    <row r="247" spans="2:17" ht="12" customHeight="1">
      <c r="B247" s="252"/>
      <c r="C247" s="253"/>
      <c r="D247" s="253"/>
      <c r="E247" s="253"/>
      <c r="F247" s="253"/>
      <c r="G247" s="253"/>
      <c r="H247" s="253"/>
      <c r="I247" s="253"/>
      <c r="J247" s="253"/>
      <c r="K247" s="253"/>
      <c r="L247" s="253"/>
      <c r="M247" s="253"/>
      <c r="N247" s="253"/>
      <c r="O247" s="253"/>
      <c r="P247" s="252"/>
      <c r="Q247" s="252"/>
    </row>
    <row r="248" spans="2:17" ht="23.25" customHeight="1">
      <c r="B248" s="297" t="s">
        <v>245</v>
      </c>
      <c r="C248" s="394"/>
      <c r="D248" s="394"/>
      <c r="E248" s="394"/>
      <c r="F248" s="394"/>
      <c r="G248" s="394"/>
      <c r="H248" s="394"/>
      <c r="I248" s="394"/>
      <c r="J248" s="394"/>
      <c r="K248" s="394"/>
      <c r="L248" s="394"/>
      <c r="M248" s="394"/>
      <c r="N248" s="394"/>
      <c r="O248" s="395"/>
      <c r="P248" s="124"/>
      <c r="Q248" s="53"/>
    </row>
    <row r="249" spans="2:17" ht="36.75" customHeight="1">
      <c r="B249" s="52"/>
      <c r="C249" s="291" t="s">
        <v>133</v>
      </c>
      <c r="D249" s="293"/>
      <c r="E249" s="396"/>
      <c r="F249" s="397"/>
      <c r="G249" s="397"/>
      <c r="H249" s="397"/>
      <c r="I249" s="397"/>
      <c r="J249" s="397"/>
      <c r="K249" s="397"/>
      <c r="L249" s="397"/>
      <c r="M249" s="397"/>
      <c r="N249" s="397"/>
      <c r="O249" s="397"/>
      <c r="P249" s="398"/>
      <c r="Q249" s="54"/>
    </row>
    <row r="250" spans="2:17" ht="23.25" customHeight="1">
      <c r="B250" s="424" t="s">
        <v>204</v>
      </c>
      <c r="C250" s="394"/>
      <c r="D250" s="394"/>
      <c r="E250" s="394"/>
      <c r="F250" s="394"/>
      <c r="G250" s="394"/>
      <c r="H250" s="394"/>
      <c r="I250" s="394"/>
      <c r="J250" s="394"/>
      <c r="K250" s="394"/>
      <c r="L250" s="394"/>
      <c r="M250" s="394"/>
      <c r="N250" s="394"/>
      <c r="O250" s="395"/>
      <c r="P250" s="124"/>
      <c r="Q250" s="16"/>
    </row>
    <row r="251" spans="2:17" ht="23.25" customHeight="1">
      <c r="B251" s="297" t="s">
        <v>205</v>
      </c>
      <c r="C251" s="394"/>
      <c r="D251" s="394"/>
      <c r="E251" s="394"/>
      <c r="F251" s="394"/>
      <c r="G251" s="394"/>
      <c r="H251" s="394"/>
      <c r="I251" s="394"/>
      <c r="J251" s="394"/>
      <c r="K251" s="394"/>
      <c r="L251" s="394"/>
      <c r="M251" s="394"/>
      <c r="N251" s="394"/>
      <c r="O251" s="395"/>
      <c r="P251" s="124"/>
      <c r="Q251" s="53"/>
    </row>
    <row r="252" spans="2:17" ht="36.75" customHeight="1">
      <c r="B252" s="45"/>
      <c r="C252" s="291" t="s">
        <v>133</v>
      </c>
      <c r="D252" s="293"/>
      <c r="E252" s="396"/>
      <c r="F252" s="397"/>
      <c r="G252" s="397"/>
      <c r="H252" s="397"/>
      <c r="I252" s="397"/>
      <c r="J252" s="397"/>
      <c r="K252" s="397"/>
      <c r="L252" s="397"/>
      <c r="M252" s="397"/>
      <c r="N252" s="397"/>
      <c r="O252" s="397"/>
      <c r="P252" s="398"/>
      <c r="Q252" s="10"/>
    </row>
    <row r="253" spans="2:17" ht="32.25" customHeight="1">
      <c r="B253" s="568" t="s">
        <v>233</v>
      </c>
      <c r="C253" s="421"/>
      <c r="D253" s="421"/>
      <c r="E253" s="421"/>
      <c r="F253" s="421"/>
      <c r="G253" s="421"/>
      <c r="H253" s="421"/>
      <c r="I253" s="421"/>
      <c r="J253" s="421"/>
      <c r="K253" s="421"/>
      <c r="L253" s="421"/>
      <c r="M253" s="421"/>
      <c r="N253" s="421"/>
      <c r="O253" s="421"/>
      <c r="P253" s="421"/>
      <c r="Q253" s="381"/>
    </row>
    <row r="254" spans="2:17" ht="36.75" customHeight="1">
      <c r="B254" s="11"/>
      <c r="C254" s="343"/>
      <c r="D254" s="344"/>
      <c r="E254" s="344"/>
      <c r="F254" s="344"/>
      <c r="G254" s="344"/>
      <c r="H254" s="344"/>
      <c r="I254" s="344"/>
      <c r="J254" s="344"/>
      <c r="K254" s="344"/>
      <c r="L254" s="344"/>
      <c r="M254" s="344"/>
      <c r="N254" s="344"/>
      <c r="O254" s="344"/>
      <c r="P254" s="345"/>
      <c r="Q254" s="6"/>
    </row>
    <row r="255" spans="2:17" ht="36.75" customHeight="1">
      <c r="B255" s="11"/>
      <c r="C255" s="346"/>
      <c r="D255" s="417"/>
      <c r="E255" s="417"/>
      <c r="F255" s="417"/>
      <c r="G255" s="417"/>
      <c r="H255" s="417"/>
      <c r="I255" s="417"/>
      <c r="J255" s="417"/>
      <c r="K255" s="417"/>
      <c r="L255" s="417"/>
      <c r="M255" s="417"/>
      <c r="N255" s="417"/>
      <c r="O255" s="417"/>
      <c r="P255" s="348"/>
      <c r="Q255" s="6"/>
    </row>
    <row r="256" spans="2:17" ht="36.75" customHeight="1">
      <c r="B256" s="11"/>
      <c r="C256" s="346"/>
      <c r="D256" s="417"/>
      <c r="E256" s="417"/>
      <c r="F256" s="417"/>
      <c r="G256" s="417"/>
      <c r="H256" s="417"/>
      <c r="I256" s="417"/>
      <c r="J256" s="417"/>
      <c r="K256" s="417"/>
      <c r="L256" s="417"/>
      <c r="M256" s="417"/>
      <c r="N256" s="417"/>
      <c r="O256" s="417"/>
      <c r="P256" s="348"/>
      <c r="Q256" s="6"/>
    </row>
    <row r="257" spans="2:17" ht="36.75" customHeight="1">
      <c r="B257" s="11"/>
      <c r="C257" s="349"/>
      <c r="D257" s="350"/>
      <c r="E257" s="350"/>
      <c r="F257" s="350"/>
      <c r="G257" s="350"/>
      <c r="H257" s="350"/>
      <c r="I257" s="350"/>
      <c r="J257" s="350"/>
      <c r="K257" s="350"/>
      <c r="L257" s="350"/>
      <c r="M257" s="350"/>
      <c r="N257" s="350"/>
      <c r="O257" s="350"/>
      <c r="P257" s="351"/>
      <c r="Q257" s="6"/>
    </row>
    <row r="258" spans="2:17" ht="6" customHeight="1">
      <c r="B258" s="402"/>
      <c r="C258" s="403"/>
      <c r="D258" s="403"/>
      <c r="E258" s="403"/>
      <c r="F258" s="403"/>
      <c r="G258" s="403"/>
      <c r="H258" s="403"/>
      <c r="I258" s="403"/>
      <c r="J258" s="403"/>
      <c r="K258" s="403"/>
      <c r="L258" s="403"/>
      <c r="M258" s="403"/>
      <c r="N258" s="403"/>
      <c r="O258" s="403"/>
      <c r="P258" s="403"/>
      <c r="Q258" s="383"/>
    </row>
    <row r="259" spans="2:17" ht="22.5" customHeight="1">
      <c r="B259" s="378" t="s">
        <v>171</v>
      </c>
      <c r="C259" s="421"/>
      <c r="D259" s="421"/>
      <c r="E259" s="421"/>
      <c r="F259" s="421"/>
      <c r="G259" s="421"/>
      <c r="H259" s="421"/>
      <c r="I259" s="421"/>
      <c r="J259" s="421"/>
      <c r="K259" s="421"/>
      <c r="L259" s="421"/>
      <c r="M259" s="421"/>
      <c r="N259" s="379"/>
      <c r="O259" s="379"/>
      <c r="P259" s="379"/>
      <c r="Q259" s="381"/>
    </row>
    <row r="260" spans="2:17" ht="56.25" customHeight="1">
      <c r="B260" s="282"/>
      <c r="C260" s="413" t="s">
        <v>172</v>
      </c>
      <c r="D260" s="410" t="s">
        <v>173</v>
      </c>
      <c r="E260" s="410"/>
      <c r="F260" s="410"/>
      <c r="G260" s="410"/>
      <c r="H260" s="410"/>
      <c r="I260" s="410"/>
      <c r="J260" s="415" t="s">
        <v>174</v>
      </c>
      <c r="K260" s="416"/>
      <c r="L260" s="415" t="s">
        <v>175</v>
      </c>
      <c r="M260" s="416"/>
      <c r="N260" s="404" t="s">
        <v>176</v>
      </c>
      <c r="O260" s="405"/>
      <c r="P260" s="406"/>
      <c r="Q260" s="282"/>
    </row>
    <row r="261" spans="2:17" ht="40.5" customHeight="1">
      <c r="B261" s="282"/>
      <c r="C261" s="414"/>
      <c r="D261" s="410"/>
      <c r="E261" s="410"/>
      <c r="F261" s="410"/>
      <c r="G261" s="410"/>
      <c r="H261" s="410"/>
      <c r="I261" s="410"/>
      <c r="J261" s="411" t="s">
        <v>177</v>
      </c>
      <c r="K261" s="412"/>
      <c r="L261" s="411" t="s">
        <v>178</v>
      </c>
      <c r="M261" s="412"/>
      <c r="N261" s="407"/>
      <c r="O261" s="408"/>
      <c r="P261" s="409"/>
      <c r="Q261" s="282"/>
    </row>
    <row r="262" spans="2:17" ht="17.25" customHeight="1">
      <c r="B262" s="19"/>
      <c r="C262" s="208">
        <v>1</v>
      </c>
      <c r="D262" s="355"/>
      <c r="E262" s="356"/>
      <c r="F262" s="356"/>
      <c r="G262" s="356"/>
      <c r="H262" s="356"/>
      <c r="I262" s="357"/>
      <c r="J262" s="326"/>
      <c r="K262" s="327"/>
      <c r="L262" s="352"/>
      <c r="M262" s="353"/>
      <c r="N262" s="354"/>
      <c r="O262" s="354"/>
      <c r="P262" s="354"/>
      <c r="Q262" s="19"/>
    </row>
    <row r="263" spans="2:17" ht="39.75" customHeight="1">
      <c r="B263" s="19"/>
      <c r="C263" s="208">
        <v>2</v>
      </c>
      <c r="D263" s="331"/>
      <c r="E263" s="332"/>
      <c r="F263" s="332"/>
      <c r="G263" s="332"/>
      <c r="H263" s="332"/>
      <c r="I263" s="333"/>
      <c r="J263" s="326"/>
      <c r="K263" s="327"/>
      <c r="L263" s="326"/>
      <c r="M263" s="401"/>
      <c r="N263" s="328"/>
      <c r="O263" s="329"/>
      <c r="P263" s="330"/>
      <c r="Q263" s="127"/>
    </row>
    <row r="264" spans="2:17" ht="39.75" customHeight="1">
      <c r="B264" s="19"/>
      <c r="C264" s="208">
        <v>3</v>
      </c>
      <c r="D264" s="331"/>
      <c r="E264" s="332"/>
      <c r="F264" s="332"/>
      <c r="G264" s="332"/>
      <c r="H264" s="332"/>
      <c r="I264" s="333"/>
      <c r="J264" s="326"/>
      <c r="K264" s="327"/>
      <c r="L264" s="326"/>
      <c r="M264" s="327"/>
      <c r="N264" s="328"/>
      <c r="O264" s="329"/>
      <c r="P264" s="330"/>
      <c r="Q264" s="127"/>
    </row>
    <row r="265" spans="2:17" ht="39.75" customHeight="1">
      <c r="B265" s="19"/>
      <c r="C265" s="208">
        <v>4</v>
      </c>
      <c r="D265" s="331"/>
      <c r="E265" s="332"/>
      <c r="F265" s="332"/>
      <c r="G265" s="332"/>
      <c r="H265" s="332"/>
      <c r="I265" s="333"/>
      <c r="J265" s="326"/>
      <c r="K265" s="327"/>
      <c r="L265" s="326"/>
      <c r="M265" s="327"/>
      <c r="N265" s="328"/>
      <c r="O265" s="329"/>
      <c r="P265" s="330"/>
      <c r="Q265" s="127"/>
    </row>
    <row r="266" spans="2:17" ht="39.75" customHeight="1">
      <c r="B266" s="19"/>
      <c r="C266" s="208">
        <v>5</v>
      </c>
      <c r="D266" s="331"/>
      <c r="E266" s="332"/>
      <c r="F266" s="332"/>
      <c r="G266" s="332"/>
      <c r="H266" s="332"/>
      <c r="I266" s="333"/>
      <c r="J266" s="326"/>
      <c r="K266" s="327"/>
      <c r="L266" s="326"/>
      <c r="M266" s="327"/>
      <c r="N266" s="328"/>
      <c r="O266" s="329"/>
      <c r="P266" s="330"/>
      <c r="Q266" s="127"/>
    </row>
    <row r="267" spans="2:17" ht="4.5" customHeight="1">
      <c r="B267" s="253"/>
      <c r="C267" s="253"/>
      <c r="D267" s="253"/>
      <c r="E267" s="253"/>
      <c r="F267" s="253"/>
      <c r="G267" s="253"/>
      <c r="H267" s="253"/>
      <c r="I267" s="253"/>
      <c r="J267" s="253"/>
      <c r="K267" s="253"/>
      <c r="L267" s="253"/>
      <c r="M267" s="253"/>
      <c r="N267" s="253"/>
      <c r="O267" s="253"/>
      <c r="P267" s="253"/>
      <c r="Q267" s="253"/>
    </row>
    <row r="268" spans="2:17" ht="22.5" customHeight="1">
      <c r="B268" s="294" t="s">
        <v>179</v>
      </c>
      <c r="C268" s="295"/>
      <c r="D268" s="295"/>
      <c r="E268" s="295"/>
      <c r="F268" s="295"/>
      <c r="G268" s="295"/>
      <c r="H268" s="295"/>
      <c r="I268" s="295"/>
      <c r="J268" s="295"/>
      <c r="K268" s="295"/>
      <c r="L268" s="295"/>
      <c r="M268" s="295"/>
      <c r="N268" s="295"/>
      <c r="O268" s="295"/>
      <c r="P268" s="295"/>
      <c r="Q268" s="296"/>
    </row>
    <row r="269" spans="2:17" ht="20.25" customHeight="1">
      <c r="B269" s="297" t="s">
        <v>180</v>
      </c>
      <c r="C269" s="305"/>
      <c r="D269" s="305"/>
      <c r="E269" s="305"/>
      <c r="F269" s="305"/>
      <c r="G269" s="305"/>
      <c r="H269" s="305"/>
      <c r="I269" s="305"/>
      <c r="J269" s="305"/>
      <c r="K269" s="305"/>
      <c r="L269" s="305"/>
      <c r="M269" s="305"/>
      <c r="N269" s="305"/>
      <c r="O269" s="305"/>
      <c r="P269" s="305"/>
      <c r="Q269" s="306"/>
    </row>
    <row r="270" spans="2:17" ht="42" customHeight="1">
      <c r="B270" s="573"/>
      <c r="C270" s="419"/>
      <c r="D270" s="419"/>
      <c r="E270" s="419"/>
      <c r="F270" s="419"/>
      <c r="G270" s="420"/>
      <c r="H270" s="418" t="s">
        <v>181</v>
      </c>
      <c r="I270" s="418"/>
      <c r="J270" s="418"/>
      <c r="K270" s="418" t="s">
        <v>182</v>
      </c>
      <c r="L270" s="418"/>
      <c r="M270" s="418"/>
      <c r="N270" s="418" t="s">
        <v>183</v>
      </c>
      <c r="O270" s="418"/>
      <c r="P270" s="418"/>
      <c r="Q270" s="252"/>
    </row>
    <row r="271" spans="2:17" ht="27" customHeight="1">
      <c r="B271" s="377"/>
      <c r="C271" s="363" t="s">
        <v>184</v>
      </c>
      <c r="D271" s="364"/>
      <c r="E271" s="364"/>
      <c r="F271" s="364"/>
      <c r="G271" s="364"/>
      <c r="H271" s="358" t="s">
        <v>54</v>
      </c>
      <c r="I271" s="360"/>
      <c r="J271" s="360"/>
      <c r="K271" s="358" t="s">
        <v>54</v>
      </c>
      <c r="L271" s="360"/>
      <c r="M271" s="360"/>
      <c r="N271" s="358" t="s">
        <v>54</v>
      </c>
      <c r="O271" s="360"/>
      <c r="P271" s="360"/>
      <c r="Q271" s="253"/>
    </row>
    <row r="272" spans="2:17" ht="27" customHeight="1">
      <c r="B272" s="377"/>
      <c r="C272" s="363" t="s">
        <v>185</v>
      </c>
      <c r="D272" s="364"/>
      <c r="E272" s="364"/>
      <c r="F272" s="364"/>
      <c r="G272" s="364"/>
      <c r="H272" s="358" t="s">
        <v>54</v>
      </c>
      <c r="I272" s="359"/>
      <c r="J272" s="359"/>
      <c r="K272" s="358" t="s">
        <v>54</v>
      </c>
      <c r="L272" s="359"/>
      <c r="M272" s="359"/>
      <c r="N272" s="358" t="s">
        <v>54</v>
      </c>
      <c r="O272" s="359"/>
      <c r="P272" s="359"/>
      <c r="Q272" s="253"/>
    </row>
    <row r="273" spans="2:17" ht="27" customHeight="1">
      <c r="B273" s="574"/>
      <c r="C273" s="361" t="s">
        <v>186</v>
      </c>
      <c r="D273" s="362"/>
      <c r="E273" s="362"/>
      <c r="F273" s="362"/>
      <c r="G273" s="362"/>
      <c r="H273" s="358" t="s">
        <v>54</v>
      </c>
      <c r="I273" s="359"/>
      <c r="J273" s="359"/>
      <c r="K273" s="358" t="s">
        <v>54</v>
      </c>
      <c r="L273" s="359"/>
      <c r="M273" s="359"/>
      <c r="N273" s="358" t="s">
        <v>54</v>
      </c>
      <c r="O273" s="360"/>
      <c r="P273" s="360"/>
      <c r="Q273" s="281"/>
    </row>
    <row r="274" spans="2:19" ht="27" customHeight="1">
      <c r="B274" s="26"/>
      <c r="C274" s="399" t="s">
        <v>192</v>
      </c>
      <c r="D274" s="400"/>
      <c r="E274" s="400"/>
      <c r="F274" s="400"/>
      <c r="G274" s="363"/>
      <c r="H274" s="358" t="s">
        <v>54</v>
      </c>
      <c r="I274" s="360"/>
      <c r="J274" s="360"/>
      <c r="K274" s="358" t="s">
        <v>54</v>
      </c>
      <c r="L274" s="359"/>
      <c r="M274" s="359"/>
      <c r="N274" s="358" t="s">
        <v>54</v>
      </c>
      <c r="O274" s="359"/>
      <c r="P274" s="359"/>
      <c r="Q274" s="19"/>
      <c r="S274" s="69"/>
    </row>
    <row r="275" spans="2:17" ht="27" customHeight="1">
      <c r="B275" s="26"/>
      <c r="C275" s="399" t="s">
        <v>193</v>
      </c>
      <c r="D275" s="400"/>
      <c r="E275" s="400"/>
      <c r="F275" s="400"/>
      <c r="G275" s="363"/>
      <c r="H275" s="358" t="s">
        <v>54</v>
      </c>
      <c r="I275" s="360"/>
      <c r="J275" s="360"/>
      <c r="K275" s="358" t="s">
        <v>54</v>
      </c>
      <c r="L275" s="360"/>
      <c r="M275" s="360"/>
      <c r="N275" s="358" t="s">
        <v>54</v>
      </c>
      <c r="O275" s="360"/>
      <c r="P275" s="360"/>
      <c r="Q275" s="19"/>
    </row>
    <row r="276" spans="2:17" ht="27" customHeight="1">
      <c r="B276" s="26"/>
      <c r="C276" s="399" t="s">
        <v>194</v>
      </c>
      <c r="D276" s="400"/>
      <c r="E276" s="400"/>
      <c r="F276" s="400"/>
      <c r="G276" s="363"/>
      <c r="H276" s="358" t="s">
        <v>54</v>
      </c>
      <c r="I276" s="360"/>
      <c r="J276" s="360"/>
      <c r="K276" s="358" t="s">
        <v>54</v>
      </c>
      <c r="L276" s="360"/>
      <c r="M276" s="360"/>
      <c r="N276" s="358" t="s">
        <v>54</v>
      </c>
      <c r="O276" s="360"/>
      <c r="P276" s="360"/>
      <c r="Q276" s="19"/>
    </row>
    <row r="277" spans="2:17" ht="4.5" customHeight="1">
      <c r="B277" s="252"/>
      <c r="C277" s="253"/>
      <c r="D277" s="253"/>
      <c r="E277" s="253"/>
      <c r="F277" s="253"/>
      <c r="G277" s="253"/>
      <c r="H277" s="253"/>
      <c r="I277" s="253"/>
      <c r="J277" s="253"/>
      <c r="K277" s="253"/>
      <c r="L277" s="253"/>
      <c r="M277" s="253"/>
      <c r="N277" s="253"/>
      <c r="O277" s="253"/>
      <c r="P277" s="253"/>
      <c r="Q277" s="252"/>
    </row>
    <row r="278" spans="2:17" ht="18.75" customHeight="1">
      <c r="B278" s="551" t="s">
        <v>264</v>
      </c>
      <c r="C278" s="572"/>
      <c r="D278" s="572"/>
      <c r="E278" s="572"/>
      <c r="F278" s="572"/>
      <c r="G278" s="572"/>
      <c r="H278" s="572"/>
      <c r="I278" s="572"/>
      <c r="J278" s="572"/>
      <c r="K278" s="572"/>
      <c r="L278" s="572"/>
      <c r="M278" s="572"/>
      <c r="N278" s="572"/>
      <c r="O278" s="572"/>
      <c r="P278" s="572"/>
      <c r="Q278" s="551"/>
    </row>
    <row r="279" spans="2:17" ht="42.75" customHeight="1">
      <c r="B279" s="40"/>
      <c r="C279" s="334"/>
      <c r="D279" s="335"/>
      <c r="E279" s="335"/>
      <c r="F279" s="335"/>
      <c r="G279" s="335"/>
      <c r="H279" s="335"/>
      <c r="I279" s="335"/>
      <c r="J279" s="335"/>
      <c r="K279" s="335"/>
      <c r="L279" s="335"/>
      <c r="M279" s="335"/>
      <c r="N279" s="335"/>
      <c r="O279" s="335"/>
      <c r="P279" s="336"/>
      <c r="Q279" s="40"/>
    </row>
    <row r="280" spans="2:17" ht="42.75" customHeight="1">
      <c r="B280" s="40"/>
      <c r="C280" s="337"/>
      <c r="D280" s="338"/>
      <c r="E280" s="338"/>
      <c r="F280" s="338"/>
      <c r="G280" s="338"/>
      <c r="H280" s="338"/>
      <c r="I280" s="338"/>
      <c r="J280" s="338"/>
      <c r="K280" s="338"/>
      <c r="L280" s="338"/>
      <c r="M280" s="338"/>
      <c r="N280" s="338"/>
      <c r="O280" s="338"/>
      <c r="P280" s="339"/>
      <c r="Q280" s="40"/>
    </row>
    <row r="281" spans="2:17" ht="42.75" customHeight="1">
      <c r="B281" s="40"/>
      <c r="C281" s="337"/>
      <c r="D281" s="338"/>
      <c r="E281" s="338"/>
      <c r="F281" s="338"/>
      <c r="G281" s="338"/>
      <c r="H281" s="338"/>
      <c r="I281" s="338"/>
      <c r="J281" s="338"/>
      <c r="K281" s="338"/>
      <c r="L281" s="338"/>
      <c r="M281" s="338"/>
      <c r="N281" s="338"/>
      <c r="O281" s="338"/>
      <c r="P281" s="339"/>
      <c r="Q281" s="40"/>
    </row>
    <row r="282" spans="2:17" ht="42.75" customHeight="1">
      <c r="B282" s="17"/>
      <c r="C282" s="337"/>
      <c r="D282" s="338"/>
      <c r="E282" s="338"/>
      <c r="F282" s="338"/>
      <c r="G282" s="338"/>
      <c r="H282" s="338"/>
      <c r="I282" s="338"/>
      <c r="J282" s="338"/>
      <c r="K282" s="338"/>
      <c r="L282" s="338"/>
      <c r="M282" s="338"/>
      <c r="N282" s="338"/>
      <c r="O282" s="338"/>
      <c r="P282" s="339"/>
      <c r="Q282" s="17"/>
    </row>
    <row r="283" spans="2:17" ht="42.75" customHeight="1">
      <c r="B283" s="17"/>
      <c r="C283" s="337"/>
      <c r="D283" s="338"/>
      <c r="E283" s="338"/>
      <c r="F283" s="338"/>
      <c r="G283" s="338"/>
      <c r="H283" s="338"/>
      <c r="I283" s="338"/>
      <c r="J283" s="338"/>
      <c r="K283" s="338"/>
      <c r="L283" s="338"/>
      <c r="M283" s="338"/>
      <c r="N283" s="338"/>
      <c r="O283" s="338"/>
      <c r="P283" s="339"/>
      <c r="Q283" s="17"/>
    </row>
    <row r="284" spans="2:17" ht="42.75" customHeight="1">
      <c r="B284" s="17"/>
      <c r="C284" s="337"/>
      <c r="D284" s="338"/>
      <c r="E284" s="338"/>
      <c r="F284" s="338"/>
      <c r="G284" s="338"/>
      <c r="H284" s="338"/>
      <c r="I284" s="338"/>
      <c r="J284" s="338"/>
      <c r="K284" s="338"/>
      <c r="L284" s="338"/>
      <c r="M284" s="338"/>
      <c r="N284" s="338"/>
      <c r="O284" s="338"/>
      <c r="P284" s="339"/>
      <c r="Q284" s="17"/>
    </row>
    <row r="285" spans="2:17" ht="42.75" customHeight="1">
      <c r="B285" s="17"/>
      <c r="C285" s="337"/>
      <c r="D285" s="338"/>
      <c r="E285" s="338"/>
      <c r="F285" s="338"/>
      <c r="G285" s="338"/>
      <c r="H285" s="338"/>
      <c r="I285" s="338"/>
      <c r="J285" s="338"/>
      <c r="K285" s="338"/>
      <c r="L285" s="338"/>
      <c r="M285" s="338"/>
      <c r="N285" s="338"/>
      <c r="O285" s="338"/>
      <c r="P285" s="339"/>
      <c r="Q285" s="17"/>
    </row>
    <row r="286" spans="2:17" ht="42.75" customHeight="1">
      <c r="B286" s="17"/>
      <c r="C286" s="337"/>
      <c r="D286" s="338"/>
      <c r="E286" s="338"/>
      <c r="F286" s="338"/>
      <c r="G286" s="338"/>
      <c r="H286" s="338"/>
      <c r="I286" s="338"/>
      <c r="J286" s="338"/>
      <c r="K286" s="338"/>
      <c r="L286" s="338"/>
      <c r="M286" s="338"/>
      <c r="N286" s="338"/>
      <c r="O286" s="338"/>
      <c r="P286" s="339"/>
      <c r="Q286" s="17"/>
    </row>
    <row r="287" spans="2:17" ht="42.75" customHeight="1">
      <c r="B287" s="17"/>
      <c r="C287" s="337"/>
      <c r="D287" s="338"/>
      <c r="E287" s="338"/>
      <c r="F287" s="338"/>
      <c r="G287" s="338"/>
      <c r="H287" s="338"/>
      <c r="I287" s="338"/>
      <c r="J287" s="338"/>
      <c r="K287" s="338"/>
      <c r="L287" s="338"/>
      <c r="M287" s="338"/>
      <c r="N287" s="338"/>
      <c r="O287" s="338"/>
      <c r="P287" s="339"/>
      <c r="Q287" s="17"/>
    </row>
    <row r="288" spans="2:17" ht="42.75" customHeight="1">
      <c r="B288" s="17"/>
      <c r="C288" s="340"/>
      <c r="D288" s="341"/>
      <c r="E288" s="341"/>
      <c r="F288" s="341"/>
      <c r="G288" s="341"/>
      <c r="H288" s="341"/>
      <c r="I288" s="341"/>
      <c r="J288" s="341"/>
      <c r="K288" s="341"/>
      <c r="L288" s="341"/>
      <c r="M288" s="341"/>
      <c r="N288" s="341"/>
      <c r="O288" s="341"/>
      <c r="P288" s="342"/>
      <c r="Q288" s="17"/>
    </row>
    <row r="289" spans="2:17" ht="4.5" customHeight="1">
      <c r="B289" s="252"/>
      <c r="C289" s="253"/>
      <c r="D289" s="253"/>
      <c r="E289" s="253"/>
      <c r="F289" s="253"/>
      <c r="G289" s="253"/>
      <c r="H289" s="253"/>
      <c r="I289" s="253"/>
      <c r="J289" s="253"/>
      <c r="K289" s="253"/>
      <c r="L289" s="253"/>
      <c r="M289" s="253"/>
      <c r="N289" s="253"/>
      <c r="O289" s="253"/>
      <c r="P289" s="253"/>
      <c r="Q289" s="252"/>
    </row>
    <row r="290" spans="2:17" ht="23.25" customHeight="1">
      <c r="B290" s="378" t="s">
        <v>266</v>
      </c>
      <c r="C290" s="366"/>
      <c r="D290" s="366"/>
      <c r="E290" s="366"/>
      <c r="F290" s="366"/>
      <c r="G290" s="366"/>
      <c r="H290" s="366"/>
      <c r="I290" s="366"/>
      <c r="J290" s="366"/>
      <c r="K290" s="366"/>
      <c r="L290" s="366"/>
      <c r="M290" s="366"/>
      <c r="N290" s="366"/>
      <c r="O290" s="366"/>
      <c r="P290" s="366"/>
      <c r="Q290" s="561"/>
    </row>
    <row r="291" spans="2:17" ht="55.5" customHeight="1">
      <c r="B291" s="17"/>
      <c r="C291" s="343"/>
      <c r="D291" s="344"/>
      <c r="E291" s="344"/>
      <c r="F291" s="344"/>
      <c r="G291" s="344"/>
      <c r="H291" s="344"/>
      <c r="I291" s="344"/>
      <c r="J291" s="344"/>
      <c r="K291" s="344"/>
      <c r="L291" s="344"/>
      <c r="M291" s="344"/>
      <c r="N291" s="344"/>
      <c r="O291" s="344"/>
      <c r="P291" s="345"/>
      <c r="Q291" s="17"/>
    </row>
    <row r="292" spans="2:17" ht="55.5" customHeight="1">
      <c r="B292" s="17"/>
      <c r="C292" s="346"/>
      <c r="D292" s="347"/>
      <c r="E292" s="347"/>
      <c r="F292" s="347"/>
      <c r="G292" s="347"/>
      <c r="H292" s="347"/>
      <c r="I292" s="347"/>
      <c r="J292" s="347"/>
      <c r="K292" s="347"/>
      <c r="L292" s="347"/>
      <c r="M292" s="347"/>
      <c r="N292" s="347"/>
      <c r="O292" s="347"/>
      <c r="P292" s="348"/>
      <c r="Q292" s="17"/>
    </row>
    <row r="293" spans="2:17" ht="55.5" customHeight="1">
      <c r="B293" s="17"/>
      <c r="C293" s="346"/>
      <c r="D293" s="347"/>
      <c r="E293" s="347"/>
      <c r="F293" s="347"/>
      <c r="G293" s="347"/>
      <c r="H293" s="347"/>
      <c r="I293" s="347"/>
      <c r="J293" s="347"/>
      <c r="K293" s="347"/>
      <c r="L293" s="347"/>
      <c r="M293" s="347"/>
      <c r="N293" s="347"/>
      <c r="O293" s="347"/>
      <c r="P293" s="348"/>
      <c r="Q293" s="17"/>
    </row>
    <row r="294" spans="2:17" ht="55.5" customHeight="1">
      <c r="B294" s="17"/>
      <c r="C294" s="346"/>
      <c r="D294" s="347"/>
      <c r="E294" s="347"/>
      <c r="F294" s="347"/>
      <c r="G294" s="347"/>
      <c r="H294" s="347"/>
      <c r="I294" s="347"/>
      <c r="J294" s="347"/>
      <c r="K294" s="347"/>
      <c r="L294" s="347"/>
      <c r="M294" s="347"/>
      <c r="N294" s="347"/>
      <c r="O294" s="347"/>
      <c r="P294" s="348"/>
      <c r="Q294" s="17"/>
    </row>
    <row r="295" spans="2:17" ht="55.5" customHeight="1">
      <c r="B295" s="17"/>
      <c r="C295" s="349"/>
      <c r="D295" s="350"/>
      <c r="E295" s="350"/>
      <c r="F295" s="350"/>
      <c r="G295" s="350"/>
      <c r="H295" s="350"/>
      <c r="I295" s="350"/>
      <c r="J295" s="350"/>
      <c r="K295" s="350"/>
      <c r="L295" s="350"/>
      <c r="M295" s="350"/>
      <c r="N295" s="350"/>
      <c r="O295" s="350"/>
      <c r="P295" s="351"/>
      <c r="Q295" s="17"/>
    </row>
    <row r="296" spans="2:17" ht="5.25" customHeight="1">
      <c r="B296" s="252"/>
      <c r="C296" s="253"/>
      <c r="D296" s="253"/>
      <c r="E296" s="253"/>
      <c r="F296" s="253"/>
      <c r="G296" s="253"/>
      <c r="H296" s="253"/>
      <c r="I296" s="253"/>
      <c r="J296" s="253"/>
      <c r="K296" s="253"/>
      <c r="L296" s="253"/>
      <c r="M296" s="253"/>
      <c r="N296" s="253"/>
      <c r="O296" s="253"/>
      <c r="P296" s="253"/>
      <c r="Q296" s="252"/>
    </row>
    <row r="297" spans="2:17" ht="24" customHeight="1">
      <c r="B297" s="365" t="s">
        <v>195</v>
      </c>
      <c r="C297" s="366"/>
      <c r="D297" s="366"/>
      <c r="E297" s="366"/>
      <c r="F297" s="366"/>
      <c r="G297" s="366"/>
      <c r="H297" s="366"/>
      <c r="I297" s="366"/>
      <c r="J297" s="366"/>
      <c r="K297" s="366"/>
      <c r="L297" s="366"/>
      <c r="M297" s="366"/>
      <c r="N297" s="366"/>
      <c r="O297" s="366"/>
      <c r="P297" s="366"/>
      <c r="Q297" s="367"/>
    </row>
    <row r="298" spans="2:17" ht="14.25" customHeight="1">
      <c r="B298" s="55"/>
      <c r="C298" s="56"/>
      <c r="D298" s="370" t="s">
        <v>196</v>
      </c>
      <c r="E298" s="370"/>
      <c r="F298" s="370"/>
      <c r="G298" s="370"/>
      <c r="H298" s="370"/>
      <c r="I298" s="370"/>
      <c r="J298" s="370"/>
      <c r="K298" s="370"/>
      <c r="L298" s="370"/>
      <c r="M298" s="370"/>
      <c r="N298" s="370"/>
      <c r="O298" s="370"/>
      <c r="P298" s="56" t="s">
        <v>95</v>
      </c>
      <c r="Q298" s="57"/>
    </row>
    <row r="299" spans="2:17" ht="12.75" customHeight="1">
      <c r="B299" s="252"/>
      <c r="C299" s="119">
        <v>1</v>
      </c>
      <c r="D299" s="384" t="s">
        <v>263</v>
      </c>
      <c r="E299" s="385"/>
      <c r="F299" s="385"/>
      <c r="G299" s="385"/>
      <c r="H299" s="385"/>
      <c r="I299" s="385"/>
      <c r="J299" s="385"/>
      <c r="K299" s="385"/>
      <c r="L299" s="385"/>
      <c r="M299" s="385"/>
      <c r="N299" s="385"/>
      <c r="O299" s="385"/>
      <c r="P299" s="221" t="s">
        <v>234</v>
      </c>
      <c r="Q299" s="383"/>
    </row>
    <row r="300" spans="2:17" ht="12.75" customHeight="1">
      <c r="B300" s="253"/>
      <c r="C300" s="119">
        <v>2</v>
      </c>
      <c r="D300" s="384" t="s">
        <v>246</v>
      </c>
      <c r="E300" s="385"/>
      <c r="F300" s="385"/>
      <c r="G300" s="385"/>
      <c r="H300" s="385"/>
      <c r="I300" s="385"/>
      <c r="J300" s="385"/>
      <c r="K300" s="385"/>
      <c r="L300" s="385"/>
      <c r="M300" s="385"/>
      <c r="N300" s="385"/>
      <c r="O300" s="385"/>
      <c r="P300" s="221" t="s">
        <v>234</v>
      </c>
      <c r="Q300" s="246"/>
    </row>
    <row r="301" spans="2:17" ht="12.75" customHeight="1">
      <c r="B301" s="253"/>
      <c r="C301" s="119">
        <v>3</v>
      </c>
      <c r="D301" s="374" t="s">
        <v>247</v>
      </c>
      <c r="E301" s="375"/>
      <c r="F301" s="375"/>
      <c r="G301" s="375"/>
      <c r="H301" s="375"/>
      <c r="I301" s="375"/>
      <c r="J301" s="375"/>
      <c r="K301" s="375"/>
      <c r="L301" s="375"/>
      <c r="M301" s="375"/>
      <c r="N301" s="375"/>
      <c r="O301" s="375"/>
      <c r="P301" s="221" t="s">
        <v>234</v>
      </c>
      <c r="Q301" s="246"/>
    </row>
    <row r="302" spans="2:17" ht="17.25" customHeight="1">
      <c r="B302" s="253"/>
      <c r="C302" s="119">
        <v>4</v>
      </c>
      <c r="D302" s="374" t="s">
        <v>262</v>
      </c>
      <c r="E302" s="375"/>
      <c r="F302" s="375"/>
      <c r="G302" s="375"/>
      <c r="H302" s="375"/>
      <c r="I302" s="375"/>
      <c r="J302" s="375"/>
      <c r="K302" s="375"/>
      <c r="L302" s="375"/>
      <c r="M302" s="375"/>
      <c r="N302" s="375"/>
      <c r="O302" s="375"/>
      <c r="P302" s="221" t="s">
        <v>234</v>
      </c>
      <c r="Q302" s="246"/>
    </row>
    <row r="303" spans="2:17" ht="12.75" customHeight="1" hidden="1">
      <c r="B303" s="253"/>
      <c r="C303" s="232">
        <v>7</v>
      </c>
      <c r="D303" s="389"/>
      <c r="E303" s="390"/>
      <c r="F303" s="390"/>
      <c r="G303" s="390"/>
      <c r="H303" s="390"/>
      <c r="I303" s="390"/>
      <c r="J303" s="390"/>
      <c r="K303" s="390"/>
      <c r="L303" s="390"/>
      <c r="M303" s="390"/>
      <c r="N303" s="390"/>
      <c r="O303" s="391"/>
      <c r="P303" s="231" t="s">
        <v>54</v>
      </c>
      <c r="Q303" s="246"/>
    </row>
    <row r="304" spans="2:17" ht="12.75" customHeight="1" hidden="1">
      <c r="B304" s="281"/>
      <c r="C304" s="229">
        <v>8</v>
      </c>
      <c r="D304" s="562"/>
      <c r="E304" s="563"/>
      <c r="F304" s="563"/>
      <c r="G304" s="563"/>
      <c r="H304" s="563"/>
      <c r="I304" s="563"/>
      <c r="J304" s="563"/>
      <c r="K304" s="563"/>
      <c r="L304" s="563"/>
      <c r="M304" s="563"/>
      <c r="N304" s="563"/>
      <c r="O304" s="563"/>
      <c r="P304" s="230" t="s">
        <v>54</v>
      </c>
      <c r="Q304" s="247"/>
    </row>
    <row r="305" spans="2:17" ht="12.75" customHeight="1">
      <c r="B305" s="126"/>
      <c r="C305" s="235">
        <v>9</v>
      </c>
      <c r="D305" s="392"/>
      <c r="E305" s="393"/>
      <c r="F305" s="393"/>
      <c r="G305" s="393"/>
      <c r="H305" s="393"/>
      <c r="I305" s="393"/>
      <c r="J305" s="393"/>
      <c r="K305" s="393"/>
      <c r="L305" s="393"/>
      <c r="M305" s="393"/>
      <c r="N305" s="393"/>
      <c r="O305" s="393"/>
      <c r="P305" s="236" t="s">
        <v>54</v>
      </c>
      <c r="Q305" s="127"/>
    </row>
    <row r="306" spans="2:17" ht="66" customHeight="1">
      <c r="B306" s="142"/>
      <c r="C306" s="209" t="s">
        <v>197</v>
      </c>
      <c r="D306" s="386"/>
      <c r="E306" s="387"/>
      <c r="F306" s="387"/>
      <c r="G306" s="387"/>
      <c r="H306" s="387"/>
      <c r="I306" s="387"/>
      <c r="J306" s="387"/>
      <c r="K306" s="387"/>
      <c r="L306" s="387"/>
      <c r="M306" s="387"/>
      <c r="N306" s="387"/>
      <c r="O306" s="387"/>
      <c r="P306" s="388"/>
      <c r="Q306" s="199"/>
    </row>
    <row r="307" spans="2:17" ht="23.25" customHeight="1">
      <c r="B307" s="378" t="s">
        <v>198</v>
      </c>
      <c r="C307" s="379"/>
      <c r="D307" s="380"/>
      <c r="E307" s="380"/>
      <c r="F307" s="380"/>
      <c r="G307" s="380"/>
      <c r="H307" s="380"/>
      <c r="I307" s="380"/>
      <c r="J307" s="380"/>
      <c r="K307" s="380"/>
      <c r="L307" s="380"/>
      <c r="M307" s="380"/>
      <c r="N307" s="380"/>
      <c r="O307" s="380"/>
      <c r="P307" s="380"/>
      <c r="Q307" s="381"/>
    </row>
    <row r="308" spans="2:17" ht="31.5" customHeight="1">
      <c r="B308" s="252"/>
      <c r="C308" s="291" t="s">
        <v>199</v>
      </c>
      <c r="D308" s="292"/>
      <c r="E308" s="292"/>
      <c r="F308" s="293"/>
      <c r="G308" s="382" t="s">
        <v>200</v>
      </c>
      <c r="H308" s="377"/>
      <c r="I308" s="377"/>
      <c r="J308" s="376" t="s">
        <v>201</v>
      </c>
      <c r="K308" s="377"/>
      <c r="L308" s="377"/>
      <c r="M308" s="382" t="s">
        <v>202</v>
      </c>
      <c r="N308" s="377"/>
      <c r="O308" s="377"/>
      <c r="P308" s="377"/>
      <c r="Q308" s="252"/>
    </row>
    <row r="309" spans="2:17" ht="39.75" customHeight="1">
      <c r="B309" s="253"/>
      <c r="C309" s="371"/>
      <c r="D309" s="372"/>
      <c r="E309" s="372"/>
      <c r="F309" s="373"/>
      <c r="G309" s="368"/>
      <c r="H309" s="368"/>
      <c r="I309" s="368"/>
      <c r="J309" s="369"/>
      <c r="K309" s="369"/>
      <c r="L309" s="369"/>
      <c r="M309" s="368"/>
      <c r="N309" s="368"/>
      <c r="O309" s="368"/>
      <c r="P309" s="368"/>
      <c r="Q309" s="253"/>
    </row>
    <row r="310" spans="2:17" ht="39.75" customHeight="1">
      <c r="B310" s="253"/>
      <c r="C310" s="371"/>
      <c r="D310" s="372"/>
      <c r="E310" s="372"/>
      <c r="F310" s="373"/>
      <c r="G310" s="368"/>
      <c r="H310" s="368"/>
      <c r="I310" s="368"/>
      <c r="J310" s="369"/>
      <c r="K310" s="369"/>
      <c r="L310" s="369"/>
      <c r="M310" s="368"/>
      <c r="N310" s="368"/>
      <c r="O310" s="368"/>
      <c r="P310" s="368"/>
      <c r="Q310" s="253"/>
    </row>
    <row r="311" spans="2:17" ht="34.5" customHeight="1">
      <c r="B311" s="281"/>
      <c r="C311" s="371"/>
      <c r="D311" s="372"/>
      <c r="E311" s="372"/>
      <c r="F311" s="373"/>
      <c r="G311" s="368"/>
      <c r="H311" s="368"/>
      <c r="I311" s="368"/>
      <c r="J311" s="369"/>
      <c r="K311" s="369"/>
      <c r="L311" s="369"/>
      <c r="M311" s="368"/>
      <c r="N311" s="368"/>
      <c r="O311" s="368"/>
      <c r="P311" s="368"/>
      <c r="Q311" s="281"/>
    </row>
    <row r="312" spans="2:17" ht="17.25" customHeight="1">
      <c r="B312" s="558" t="s">
        <v>207</v>
      </c>
      <c r="C312" s="559"/>
      <c r="D312" s="559"/>
      <c r="E312" s="559"/>
      <c r="F312" s="559"/>
      <c r="G312" s="559"/>
      <c r="H312" s="559"/>
      <c r="I312" s="559"/>
      <c r="J312" s="559"/>
      <c r="K312" s="559"/>
      <c r="L312" s="559"/>
      <c r="M312" s="559"/>
      <c r="N312" s="559"/>
      <c r="O312" s="559"/>
      <c r="P312" s="559"/>
      <c r="Q312" s="560"/>
    </row>
  </sheetData>
  <sheetProtection password="DFEA" sheet="1" objects="1" scenarios="1" selectLockedCells="1"/>
  <mergeCells count="525">
    <mergeCell ref="K199:M199"/>
    <mergeCell ref="O209:P210"/>
    <mergeCell ref="G211:H211"/>
    <mergeCell ref="K200:M200"/>
    <mergeCell ref="N200:O200"/>
    <mergeCell ref="K203:M203"/>
    <mergeCell ref="G209:M209"/>
    <mergeCell ref="I211:J211"/>
    <mergeCell ref="N196:O196"/>
    <mergeCell ref="E199:J199"/>
    <mergeCell ref="G197:J197"/>
    <mergeCell ref="K196:M196"/>
    <mergeCell ref="K197:M197"/>
    <mergeCell ref="G196:J196"/>
    <mergeCell ref="N199:O199"/>
    <mergeCell ref="F198:J198"/>
    <mergeCell ref="K198:M198"/>
    <mergeCell ref="N198:O198"/>
    <mergeCell ref="I171:L171"/>
    <mergeCell ref="C151:H151"/>
    <mergeCell ref="I151:L151"/>
    <mergeCell ref="K194:M194"/>
    <mergeCell ref="C153:H153"/>
    <mergeCell ref="I153:L153"/>
    <mergeCell ref="C162:H162"/>
    <mergeCell ref="C167:H167"/>
    <mergeCell ref="C155:H155"/>
    <mergeCell ref="I155:L155"/>
    <mergeCell ref="B220:Q220"/>
    <mergeCell ref="C221:I221"/>
    <mergeCell ref="C236:I236"/>
    <mergeCell ref="C235:P235"/>
    <mergeCell ref="Q221:Q236"/>
    <mergeCell ref="C224:I224"/>
    <mergeCell ref="C228:I228"/>
    <mergeCell ref="C231:P231"/>
    <mergeCell ref="B221:B236"/>
    <mergeCell ref="C5:P5"/>
    <mergeCell ref="B28:E28"/>
    <mergeCell ref="F28:P28"/>
    <mergeCell ref="B15:I15"/>
    <mergeCell ref="B16:I16"/>
    <mergeCell ref="B6:Q6"/>
    <mergeCell ref="C26:P26"/>
    <mergeCell ref="B27:Q27"/>
    <mergeCell ref="B8:O8"/>
    <mergeCell ref="B13:I13"/>
    <mergeCell ref="B11:Q11"/>
    <mergeCell ref="C308:F308"/>
    <mergeCell ref="B204:Q204"/>
    <mergeCell ref="B203:D203"/>
    <mergeCell ref="C209:F212"/>
    <mergeCell ref="G210:H210"/>
    <mergeCell ref="P203:Q203"/>
    <mergeCell ref="E203:J203"/>
    <mergeCell ref="Q209:Q214"/>
    <mergeCell ref="C214:F214"/>
    <mergeCell ref="B278:Q278"/>
    <mergeCell ref="H270:J270"/>
    <mergeCell ref="H273:J273"/>
    <mergeCell ref="B270:B273"/>
    <mergeCell ref="K271:M271"/>
    <mergeCell ref="N272:P272"/>
    <mergeCell ref="C272:G272"/>
    <mergeCell ref="H274:J274"/>
    <mergeCell ref="C274:G274"/>
    <mergeCell ref="K275:M275"/>
    <mergeCell ref="B253:Q253"/>
    <mergeCell ref="C222:P222"/>
    <mergeCell ref="G217:H217"/>
    <mergeCell ref="O218:P218"/>
    <mergeCell ref="I218:J218"/>
    <mergeCell ref="G218:H218"/>
    <mergeCell ref="C218:F218"/>
    <mergeCell ref="C241:D241"/>
    <mergeCell ref="C230:I230"/>
    <mergeCell ref="B219:Q219"/>
    <mergeCell ref="K218:L218"/>
    <mergeCell ref="I217:J217"/>
    <mergeCell ref="K212:L212"/>
    <mergeCell ref="G213:H213"/>
    <mergeCell ref="I213:J213"/>
    <mergeCell ref="I212:J212"/>
    <mergeCell ref="G212:H212"/>
    <mergeCell ref="B312:Q312"/>
    <mergeCell ref="M311:P311"/>
    <mergeCell ref="B290:Q290"/>
    <mergeCell ref="C276:G276"/>
    <mergeCell ref="B299:B304"/>
    <mergeCell ref="N276:P276"/>
    <mergeCell ref="H276:J276"/>
    <mergeCell ref="B289:Q289"/>
    <mergeCell ref="K276:M276"/>
    <mergeCell ref="D304:O304"/>
    <mergeCell ref="B30:G30"/>
    <mergeCell ref="C2:P2"/>
    <mergeCell ref="B238:Q238"/>
    <mergeCell ref="C229:P229"/>
    <mergeCell ref="I96:J96"/>
    <mergeCell ref="I98:J98"/>
    <mergeCell ref="H37:Q37"/>
    <mergeCell ref="B12:I12"/>
    <mergeCell ref="J15:Q15"/>
    <mergeCell ref="J16:Q16"/>
    <mergeCell ref="H35:Q35"/>
    <mergeCell ref="B33:G33"/>
    <mergeCell ref="B31:G31"/>
    <mergeCell ref="H31:Q31"/>
    <mergeCell ref="B32:G32"/>
    <mergeCell ref="H33:Q33"/>
    <mergeCell ref="H34:Q34"/>
    <mergeCell ref="B34:G34"/>
    <mergeCell ref="B41:G41"/>
    <mergeCell ref="B36:G36"/>
    <mergeCell ref="H41:Q41"/>
    <mergeCell ref="H40:Q40"/>
    <mergeCell ref="B40:G40"/>
    <mergeCell ref="B38:G38"/>
    <mergeCell ref="B37:G37"/>
    <mergeCell ref="C19:P22"/>
    <mergeCell ref="H32:Q32"/>
    <mergeCell ref="B17:I17"/>
    <mergeCell ref="H36:Q36"/>
    <mergeCell ref="B25:Q25"/>
    <mergeCell ref="J17:Q17"/>
    <mergeCell ref="B24:Q24"/>
    <mergeCell ref="B29:Q29"/>
    <mergeCell ref="B18:Q18"/>
    <mergeCell ref="H30:Q30"/>
    <mergeCell ref="F7:Q7"/>
    <mergeCell ref="B45:G45"/>
    <mergeCell ref="H42:Q42"/>
    <mergeCell ref="B9:I9"/>
    <mergeCell ref="B7:E7"/>
    <mergeCell ref="H45:Q45"/>
    <mergeCell ref="H38:Q38"/>
    <mergeCell ref="H44:Q44"/>
    <mergeCell ref="B35:G35"/>
    <mergeCell ref="B14:Q14"/>
    <mergeCell ref="H49:Q49"/>
    <mergeCell ref="B51:G51"/>
    <mergeCell ref="I113:J113"/>
    <mergeCell ref="I107:J107"/>
    <mergeCell ref="M102:P102"/>
    <mergeCell ref="M113:P113"/>
    <mergeCell ref="I112:J112"/>
    <mergeCell ref="I109:J109"/>
    <mergeCell ref="I111:J111"/>
    <mergeCell ref="M111:P111"/>
    <mergeCell ref="C97:E105"/>
    <mergeCell ref="I103:J103"/>
    <mergeCell ref="M104:P104"/>
    <mergeCell ref="M105:P105"/>
    <mergeCell ref="I101:J101"/>
    <mergeCell ref="M97:P97"/>
    <mergeCell ref="M98:P98"/>
    <mergeCell ref="M100:P100"/>
    <mergeCell ref="I99:J99"/>
    <mergeCell ref="I102:J102"/>
    <mergeCell ref="B72:Q72"/>
    <mergeCell ref="Q93:Q114"/>
    <mergeCell ref="M110:P110"/>
    <mergeCell ref="I106:J106"/>
    <mergeCell ref="F106:H108"/>
    <mergeCell ref="I114:J114"/>
    <mergeCell ref="M93:P93"/>
    <mergeCell ref="M96:P96"/>
    <mergeCell ref="I108:J108"/>
    <mergeCell ref="M101:P101"/>
    <mergeCell ref="H50:Q50"/>
    <mergeCell ref="H51:Q51"/>
    <mergeCell ref="B42:G42"/>
    <mergeCell ref="B44:G44"/>
    <mergeCell ref="B47:G47"/>
    <mergeCell ref="B48:Q48"/>
    <mergeCell ref="H47:Q47"/>
    <mergeCell ref="B46:G46"/>
    <mergeCell ref="H46:Q46"/>
    <mergeCell ref="B49:G49"/>
    <mergeCell ref="B4:Q4"/>
    <mergeCell ref="B91:Q91"/>
    <mergeCell ref="B92:Q92"/>
    <mergeCell ref="B60:Q60"/>
    <mergeCell ref="C56:P59"/>
    <mergeCell ref="C85:P90"/>
    <mergeCell ref="F10:Q10"/>
    <mergeCell ref="B50:G50"/>
    <mergeCell ref="B73:Q73"/>
    <mergeCell ref="B10:E10"/>
    <mergeCell ref="I110:J110"/>
    <mergeCell ref="F93:H93"/>
    <mergeCell ref="M103:P103"/>
    <mergeCell ref="M99:P99"/>
    <mergeCell ref="M108:P108"/>
    <mergeCell ref="M94:P94"/>
    <mergeCell ref="M95:P95"/>
    <mergeCell ref="M107:P107"/>
    <mergeCell ref="M106:P106"/>
    <mergeCell ref="I93:J93"/>
    <mergeCell ref="Q127:Q132"/>
    <mergeCell ref="I140:L140"/>
    <mergeCell ref="C138:L138"/>
    <mergeCell ref="I137:L137"/>
    <mergeCell ref="I139:L139"/>
    <mergeCell ref="Q137:Q143"/>
    <mergeCell ref="M137:P137"/>
    <mergeCell ref="C140:H140"/>
    <mergeCell ref="C132:H132"/>
    <mergeCell ref="C141:H141"/>
    <mergeCell ref="M112:P112"/>
    <mergeCell ref="B119:Q119"/>
    <mergeCell ref="F112:H114"/>
    <mergeCell ref="M114:P114"/>
    <mergeCell ref="C106:E114"/>
    <mergeCell ref="M109:P109"/>
    <mergeCell ref="C117:P117"/>
    <mergeCell ref="B118:Q118"/>
    <mergeCell ref="B115:Q115"/>
    <mergeCell ref="B93:B114"/>
    <mergeCell ref="C120:P123"/>
    <mergeCell ref="C129:H129"/>
    <mergeCell ref="I148:L148"/>
    <mergeCell ref="I127:J127"/>
    <mergeCell ref="I129:J129"/>
    <mergeCell ref="I141:L141"/>
    <mergeCell ref="C133:H133"/>
    <mergeCell ref="C128:H128"/>
    <mergeCell ref="C143:H143"/>
    <mergeCell ref="I143:L143"/>
    <mergeCell ref="I159:L159"/>
    <mergeCell ref="I158:L158"/>
    <mergeCell ref="P205:Q206"/>
    <mergeCell ref="B209:B214"/>
    <mergeCell ref="O211:P211"/>
    <mergeCell ref="C213:F213"/>
    <mergeCell ref="G214:H214"/>
    <mergeCell ref="K214:L214"/>
    <mergeCell ref="I214:J214"/>
    <mergeCell ref="O214:P214"/>
    <mergeCell ref="K210:M210"/>
    <mergeCell ref="E200:J200"/>
    <mergeCell ref="E206:O206"/>
    <mergeCell ref="N203:O203"/>
    <mergeCell ref="E201:J201"/>
    <mergeCell ref="E205:O205"/>
    <mergeCell ref="K201:M201"/>
    <mergeCell ref="N209:N211"/>
    <mergeCell ref="B207:Q207"/>
    <mergeCell ref="C188:H188"/>
    <mergeCell ref="C189:H189"/>
    <mergeCell ref="C146:H146"/>
    <mergeCell ref="I146:L146"/>
    <mergeCell ref="C150:H150"/>
    <mergeCell ref="I150:L150"/>
    <mergeCell ref="C147:L147"/>
    <mergeCell ref="C159:H159"/>
    <mergeCell ref="I189:L189"/>
    <mergeCell ref="I186:L186"/>
    <mergeCell ref="C144:H144"/>
    <mergeCell ref="I144:L144"/>
    <mergeCell ref="C157:H157"/>
    <mergeCell ref="B124:Q124"/>
    <mergeCell ref="C127:H127"/>
    <mergeCell ref="I128:J128"/>
    <mergeCell ref="C137:H137"/>
    <mergeCell ref="I132:J132"/>
    <mergeCell ref="C142:H142"/>
    <mergeCell ref="I142:L142"/>
    <mergeCell ref="B127:B132"/>
    <mergeCell ref="B146:B152"/>
    <mergeCell ref="I3:L3"/>
    <mergeCell ref="B3:H3"/>
    <mergeCell ref="C94:E96"/>
    <mergeCell ref="J9:P9"/>
    <mergeCell ref="B83:Q83"/>
    <mergeCell ref="B84:Q84"/>
    <mergeCell ref="F94:H96"/>
    <mergeCell ref="B52:G52"/>
    <mergeCell ref="C93:E93"/>
    <mergeCell ref="B74:Q74"/>
    <mergeCell ref="I94:J94"/>
    <mergeCell ref="H52:Q52"/>
    <mergeCell ref="H53:Q53"/>
    <mergeCell ref="B53:G53"/>
    <mergeCell ref="B55:Q55"/>
    <mergeCell ref="B54:G54"/>
    <mergeCell ref="H54:Q54"/>
    <mergeCell ref="B61:Q61"/>
    <mergeCell ref="C75:P82"/>
    <mergeCell ref="C62:P71"/>
    <mergeCell ref="C245:D245"/>
    <mergeCell ref="C246:D246"/>
    <mergeCell ref="F103:H105"/>
    <mergeCell ref="I104:J104"/>
    <mergeCell ref="F97:H99"/>
    <mergeCell ref="F100:H102"/>
    <mergeCell ref="I100:J100"/>
    <mergeCell ref="I97:J97"/>
    <mergeCell ref="C252:D252"/>
    <mergeCell ref="B208:Q208"/>
    <mergeCell ref="K211:M211"/>
    <mergeCell ref="O212:P212"/>
    <mergeCell ref="C242:D242"/>
    <mergeCell ref="C223:I223"/>
    <mergeCell ref="O213:P213"/>
    <mergeCell ref="C249:D249"/>
    <mergeCell ref="K217:L217"/>
    <mergeCell ref="B251:O251"/>
    <mergeCell ref="B250:O250"/>
    <mergeCell ref="I210:J210"/>
    <mergeCell ref="N201:O201"/>
    <mergeCell ref="B202:Q202"/>
    <mergeCell ref="K213:L213"/>
    <mergeCell ref="B247:Q247"/>
    <mergeCell ref="E249:P249"/>
    <mergeCell ref="K215:L215"/>
    <mergeCell ref="C215:F215"/>
    <mergeCell ref="C225:I225"/>
    <mergeCell ref="L261:M261"/>
    <mergeCell ref="J260:K260"/>
    <mergeCell ref="I95:J95"/>
    <mergeCell ref="I105:J105"/>
    <mergeCell ref="B154:Q154"/>
    <mergeCell ref="C161:H161"/>
    <mergeCell ref="B163:Q163"/>
    <mergeCell ref="C158:H158"/>
    <mergeCell ref="I161:L161"/>
    <mergeCell ref="B155:B161"/>
    <mergeCell ref="C254:P257"/>
    <mergeCell ref="B269:Q269"/>
    <mergeCell ref="N270:P270"/>
    <mergeCell ref="J265:K265"/>
    <mergeCell ref="L265:M265"/>
    <mergeCell ref="C270:G270"/>
    <mergeCell ref="N265:P265"/>
    <mergeCell ref="D265:I265"/>
    <mergeCell ref="K270:M270"/>
    <mergeCell ref="B259:Q259"/>
    <mergeCell ref="N263:P263"/>
    <mergeCell ref="J263:K263"/>
    <mergeCell ref="L263:M263"/>
    <mergeCell ref="B258:Q258"/>
    <mergeCell ref="N260:P261"/>
    <mergeCell ref="D260:I261"/>
    <mergeCell ref="J261:K261"/>
    <mergeCell ref="Q260:Q261"/>
    <mergeCell ref="C260:C261"/>
    <mergeCell ref="L260:M260"/>
    <mergeCell ref="J311:L311"/>
    <mergeCell ref="M308:P308"/>
    <mergeCell ref="B308:B311"/>
    <mergeCell ref="B248:O248"/>
    <mergeCell ref="E252:P252"/>
    <mergeCell ref="H275:J275"/>
    <mergeCell ref="K274:M274"/>
    <mergeCell ref="B260:B261"/>
    <mergeCell ref="C275:G275"/>
    <mergeCell ref="N274:P274"/>
    <mergeCell ref="D300:O300"/>
    <mergeCell ref="D306:P306"/>
    <mergeCell ref="D303:O303"/>
    <mergeCell ref="D299:O299"/>
    <mergeCell ref="D305:O305"/>
    <mergeCell ref="G311:I311"/>
    <mergeCell ref="C310:F310"/>
    <mergeCell ref="D302:O302"/>
    <mergeCell ref="D301:O301"/>
    <mergeCell ref="J308:L308"/>
    <mergeCell ref="B307:Q307"/>
    <mergeCell ref="Q308:Q311"/>
    <mergeCell ref="G308:I308"/>
    <mergeCell ref="Q299:Q304"/>
    <mergeCell ref="C311:F311"/>
    <mergeCell ref="B297:Q297"/>
    <mergeCell ref="B296:Q296"/>
    <mergeCell ref="G310:I310"/>
    <mergeCell ref="J310:L310"/>
    <mergeCell ref="J309:L309"/>
    <mergeCell ref="G309:I309"/>
    <mergeCell ref="D298:O298"/>
    <mergeCell ref="M310:P310"/>
    <mergeCell ref="C309:F309"/>
    <mergeCell ref="M309:P309"/>
    <mergeCell ref="B277:Q277"/>
    <mergeCell ref="Q270:Q273"/>
    <mergeCell ref="C273:G273"/>
    <mergeCell ref="N273:P273"/>
    <mergeCell ref="C271:G271"/>
    <mergeCell ref="H272:J272"/>
    <mergeCell ref="N271:P271"/>
    <mergeCell ref="K272:M272"/>
    <mergeCell ref="C279:P288"/>
    <mergeCell ref="C291:P295"/>
    <mergeCell ref="L262:M262"/>
    <mergeCell ref="N262:P262"/>
    <mergeCell ref="D262:I262"/>
    <mergeCell ref="J262:K262"/>
    <mergeCell ref="K273:M273"/>
    <mergeCell ref="H271:J271"/>
    <mergeCell ref="D263:I263"/>
    <mergeCell ref="N275:P275"/>
    <mergeCell ref="B268:Q268"/>
    <mergeCell ref="B267:Q267"/>
    <mergeCell ref="J264:K264"/>
    <mergeCell ref="L264:M264"/>
    <mergeCell ref="N264:P264"/>
    <mergeCell ref="D264:I264"/>
    <mergeCell ref="J266:K266"/>
    <mergeCell ref="L266:M266"/>
    <mergeCell ref="N266:P266"/>
    <mergeCell ref="D266:I266"/>
    <mergeCell ref="B116:Q116"/>
    <mergeCell ref="F109:H111"/>
    <mergeCell ref="B134:Q134"/>
    <mergeCell ref="C135:L135"/>
    <mergeCell ref="I133:J133"/>
    <mergeCell ref="I131:J131"/>
    <mergeCell ref="C131:H131"/>
    <mergeCell ref="B126:Q126"/>
    <mergeCell ref="I130:J130"/>
    <mergeCell ref="C130:H130"/>
    <mergeCell ref="C139:H139"/>
    <mergeCell ref="I157:L157"/>
    <mergeCell ref="M164:P164"/>
    <mergeCell ref="C149:H149"/>
    <mergeCell ref="B145:Q145"/>
    <mergeCell ref="B137:B143"/>
    <mergeCell ref="M155:P155"/>
    <mergeCell ref="Q155:Q161"/>
    <mergeCell ref="C156:L156"/>
    <mergeCell ref="Q146:Q152"/>
    <mergeCell ref="M146:P146"/>
    <mergeCell ref="C148:H148"/>
    <mergeCell ref="C152:H152"/>
    <mergeCell ref="I152:L152"/>
    <mergeCell ref="I149:L149"/>
    <mergeCell ref="B164:B170"/>
    <mergeCell ref="C164:H164"/>
    <mergeCell ref="I164:L164"/>
    <mergeCell ref="C170:H170"/>
    <mergeCell ref="I166:L166"/>
    <mergeCell ref="I170:L170"/>
    <mergeCell ref="C165:L165"/>
    <mergeCell ref="C166:H166"/>
    <mergeCell ref="I167:L167"/>
    <mergeCell ref="I169:L169"/>
    <mergeCell ref="N194:O194"/>
    <mergeCell ref="N192:O192"/>
    <mergeCell ref="B190:Q190"/>
    <mergeCell ref="E194:J194"/>
    <mergeCell ref="B191:Q191"/>
    <mergeCell ref="K192:M192"/>
    <mergeCell ref="C193:J193"/>
    <mergeCell ref="P193:Q201"/>
    <mergeCell ref="N197:O197"/>
    <mergeCell ref="K193:M193"/>
    <mergeCell ref="I185:L185"/>
    <mergeCell ref="I184:L184"/>
    <mergeCell ref="C185:H185"/>
    <mergeCell ref="N195:O195"/>
    <mergeCell ref="N193:O193"/>
    <mergeCell ref="C186:H186"/>
    <mergeCell ref="I187:L187"/>
    <mergeCell ref="I188:L188"/>
    <mergeCell ref="K195:M195"/>
    <mergeCell ref="C192:J192"/>
    <mergeCell ref="B173:B176"/>
    <mergeCell ref="C173:H173"/>
    <mergeCell ref="I173:L173"/>
    <mergeCell ref="I176:L176"/>
    <mergeCell ref="C175:H175"/>
    <mergeCell ref="F195:J195"/>
    <mergeCell ref="O215:P215"/>
    <mergeCell ref="C168:H168"/>
    <mergeCell ref="I168:L168"/>
    <mergeCell ref="C177:H177"/>
    <mergeCell ref="I177:L177"/>
    <mergeCell ref="B205:D206"/>
    <mergeCell ref="B182:B185"/>
    <mergeCell ref="C182:H182"/>
    <mergeCell ref="I182:L182"/>
    <mergeCell ref="C243:D243"/>
    <mergeCell ref="G215:H215"/>
    <mergeCell ref="I215:J215"/>
    <mergeCell ref="C232:I232"/>
    <mergeCell ref="C234:I234"/>
    <mergeCell ref="B237:Q237"/>
    <mergeCell ref="C227:I227"/>
    <mergeCell ref="C233:P233"/>
    <mergeCell ref="K216:L216"/>
    <mergeCell ref="C226:I226"/>
    <mergeCell ref="I162:L162"/>
    <mergeCell ref="M182:P182"/>
    <mergeCell ref="Q173:Q176"/>
    <mergeCell ref="C184:H184"/>
    <mergeCell ref="M173:P173"/>
    <mergeCell ref="C174:L174"/>
    <mergeCell ref="C178:H178"/>
    <mergeCell ref="I178:L178"/>
    <mergeCell ref="C171:H171"/>
    <mergeCell ref="C180:H180"/>
    <mergeCell ref="C183:L183"/>
    <mergeCell ref="I175:L175"/>
    <mergeCell ref="C176:H176"/>
    <mergeCell ref="I179:L179"/>
    <mergeCell ref="C160:H160"/>
    <mergeCell ref="I160:L160"/>
    <mergeCell ref="C169:H169"/>
    <mergeCell ref="C187:H187"/>
    <mergeCell ref="C179:H179"/>
    <mergeCell ref="B181:Q181"/>
    <mergeCell ref="Q164:Q170"/>
    <mergeCell ref="B172:Q172"/>
    <mergeCell ref="I180:L180"/>
    <mergeCell ref="Q182:Q185"/>
    <mergeCell ref="C244:D244"/>
    <mergeCell ref="G216:H216"/>
    <mergeCell ref="I216:J216"/>
    <mergeCell ref="E239:E240"/>
    <mergeCell ref="F239:P239"/>
    <mergeCell ref="C239:D240"/>
    <mergeCell ref="C217:F217"/>
    <mergeCell ref="O217:P217"/>
    <mergeCell ref="O216:P216"/>
    <mergeCell ref="C216:F216"/>
  </mergeCells>
  <conditionalFormatting sqref="E246 P232 I133:J133 K218">
    <cfRule type="cellIs" priority="15" dxfId="3" operator="notEqual" stopIfTrue="1">
      <formula>$K$199</formula>
    </cfRule>
  </conditionalFormatting>
  <conditionalFormatting sqref="P230">
    <cfRule type="cellIs" priority="24" dxfId="3" operator="notEqual" stopIfTrue="1">
      <formula>$K$198</formula>
    </cfRule>
  </conditionalFormatting>
  <conditionalFormatting sqref="P234 N218">
    <cfRule type="cellIs" priority="22" dxfId="3" operator="notEqual" stopIfTrue="1">
      <formula>$K$200</formula>
    </cfRule>
  </conditionalFormatting>
  <conditionalFormatting sqref="P236 O218:P218">
    <cfRule type="cellIs" priority="21" dxfId="3" operator="notEqual" stopIfTrue="1">
      <formula>$K$201</formula>
    </cfRule>
  </conditionalFormatting>
  <conditionalFormatting sqref="G218:H218">
    <cfRule type="cellIs" priority="17" dxfId="3" operator="notEqual" stopIfTrue="1">
      <formula>$K$193</formula>
    </cfRule>
  </conditionalFormatting>
  <conditionalFormatting sqref="I218:J218">
    <cfRule type="cellIs" priority="4" dxfId="3" operator="notEqual" stopIfTrue="1">
      <formula>$K$194</formula>
    </cfRule>
  </conditionalFormatting>
  <dataValidations count="36">
    <dataValidation errorStyle="warning" type="custom" allowBlank="1" showInputMessage="1" showErrorMessage="1" errorTitle="Wkłąd rzeczowy" error="Wkład rzeczowy nie może przekroczyć 50% wkładu kwalifikowanego" sqref="K198:M198">
      <formula1>IF(K198/K195&lt;=0.5,TRUE,FALSE)</formula1>
    </dataValidation>
    <dataValidation type="custom" allowBlank="1" showInputMessage="1" showErrorMessage="1" errorTitle="Rezerwa" error="Rezerwa nie może przekroczyć 5% kosztów" sqref="P227">
      <formula1>P227/(SUM(P223:P224))&lt;=0.05</formula1>
    </dataValidation>
    <dataValidation type="custom" allowBlank="1" showInputMessage="1" showErrorMessage="1" errorTitle="Rezerwa" error="Rezerwa nie może przekroczyć 5% kosztów" sqref="K132">
      <formula1>IF(SUM(K128:K131)&lt;&gt;0,(K132/(SUM(K128:K131))&lt;=0.05),TRUE)</formula1>
    </dataValidation>
    <dataValidation type="custom" allowBlank="1" showInputMessage="1" showErrorMessage="1" errorTitle="Rezerwa" error="Rezerwa nie może przekroczyć 5% kosztów" sqref="K227:O227 L132:P132 N143:P143 N152:P152 N161:P161 N170:P170 N179:P179 N188:P188">
      <formula1>IF(SUM(K223:K226)&lt;&gt;0,(K227/(SUM(K223:K226))&lt;=0.05),TRUE)</formula1>
    </dataValidation>
    <dataValidation type="custom" allowBlank="1" showInputMessage="1" showErrorMessage="1" errorTitle="Rezerwa" error="Rezerwa nie może przekroczyć 5% kosztów" sqref="M188 M143 M152 M161 M170 M179">
      <formula1>IF(SUM(M184:M187)&lt;&gt;0,(M188/(SUM(M184:M187))&lt;=0.05),TRUE)</formula1>
    </dataValidation>
    <dataValidation type="custom" allowBlank="1" showInputMessage="1" showErrorMessage="1" errorTitle="Rezerwa" error="Rezerwa nie może przekroczyć 5% kosztów" sqref="N217">
      <formula1>IF(SUM(N213:N216)&lt;&gt;0,(N217/(SUM(N213:N216))&lt;=0.05),TRUE)</formula1>
    </dataValidation>
    <dataValidation type="custom" allowBlank="1" showInputMessage="1" showErrorMessage="1" errorTitle="Rezerwa" error="Rezerwa nie może przekroczyć 5% kosztów" sqref="J227">
      <formula1>IF(SUM(J223:J226)&lt;&gt;0,(J227/(SUM(J223:J226))&lt;=0.05),TRUE)</formula1>
    </dataValidation>
    <dataValidation type="custom" allowBlank="1" showInputMessage="1" showErrorMessage="1" errorTitle="Rezerwa" error="Rezerwa nie może przekroczyć 5% kosztów" sqref="M133:P133 M144:P144 M153:P153 M162:P162 M171:P171">
      <formula1>M133/(SUM(M128:M132))&lt;=0.05</formula1>
    </dataValidation>
    <dataValidation type="custom" allowBlank="1" showInputMessage="1" showErrorMessage="1" errorTitle="Rezerwa" error="Rezerwa nie może przekroczyć 5% kosztów" sqref="K133">
      <formula1>K133/(SUM(K128:K132))&lt;=0.05</formula1>
    </dataValidation>
    <dataValidation type="custom" allowBlank="1" showInputMessage="1" showErrorMessage="1" errorTitle="Rezerwa" error="Rezerwa nie może przekroczyć 5% kosztów" sqref="L133">
      <formula1>L133/(SUM(L128:L132))&lt;=0.05</formula1>
    </dataValidation>
    <dataValidation type="custom" allowBlank="1" showInputMessage="1" showErrorMessage="1" errorTitle="Rezerwa" error="Rezerwa nie może przekroczyć 5% kosztów" sqref="N218">
      <formula1>N218/(SUM(N213:N217))&lt;=0.05</formula1>
    </dataValidation>
    <dataValidation type="custom" allowBlank="1" showInputMessage="1" showErrorMessage="1" errorTitle="Rezerwa" error="Rezerwa nie może przekroczyć 5% kosztów" sqref="G218:H218">
      <formula1>G218:H218/(SUM(G213:G217))&lt;=0.05</formula1>
    </dataValidation>
    <dataValidation type="custom" allowBlank="1" showInputMessage="1" showErrorMessage="1" errorTitle="Rezerwa" error="Rezerwa nie może przekroczyć 5% kosztów" sqref="I218:J218">
      <formula1>I218:J218/(SUM(I213:I217))&lt;=0.05</formula1>
    </dataValidation>
    <dataValidation type="custom" allowBlank="1" showInputMessage="1" showErrorMessage="1" errorTitle="Rezerwa" error="Rezerwa nie może przekroczyć 5% kosztów" sqref="G217:H217">
      <formula1>IF(SUM(G213:G216)&lt;&gt;0,(G217:H217/(SUM(G213:G216))&lt;=0.05),TRUE)</formula1>
    </dataValidation>
    <dataValidation type="custom" allowBlank="1" showInputMessage="1" showErrorMessage="1" errorTitle="Rezerwa" error="Rezerwa nie może przekroczyć 5% kosztów" sqref="I217:J217">
      <formula1>IF(SUM(I213:I216)&lt;&gt;0,(I217:J217/(SUM(I213:I216))&lt;=0.05),TRUE)</formula1>
    </dataValidation>
    <dataValidation type="custom" allowBlank="1" showInputMessage="1" showErrorMessage="1" errorTitle="Dotyczy" error="Zaznacz poprzez dwukrotne kliknięcie" sqref="H271:P276">
      <formula1>OR(H271=Dwuklik_1,H271=Dwuklik_2)</formula1>
    </dataValidation>
    <dataValidation type="textLength" allowBlank="1" showInputMessage="1" showErrorMessage="1" errorTitle="Opis działań" error="Maksymalna długość tekstu 3000 znaków" sqref="C279:P288">
      <formula1>0</formula1>
      <formula2>3000</formula2>
    </dataValidation>
    <dataValidation type="textLength" allowBlank="1" showInputMessage="1" showErrorMessage="1" errorTitle="Informacja i promocja" error="Maksymalna długość tekstu 2000 znaków" sqref="C291:P295">
      <formula1>0</formula1>
      <formula2>2000</formula2>
    </dataValidation>
    <dataValidation type="textLength" showInputMessage="1" showErrorMessage="1" errorTitle="Zagadnienia horyzontalne" error="Zaznacz poprzez dwukrotne kliknięcie" sqref="P299:P305">
      <formula1>0</formula1>
      <formula2>1</formula2>
    </dataValidation>
    <dataValidation type="list" allowBlank="1" showInputMessage="1" showErrorMessage="1" sqref="P250:P251 P248 P8">
      <formula1>L_TakNie</formula1>
    </dataValidation>
    <dataValidation type="textLength" allowBlank="1" showInputMessage="1" showErrorMessage="1" errorTitle="Zgodność z prawem krajowym i za." error="Maksymalna długość tekstu 1000 znaków" sqref="C254:P257">
      <formula1>0</formula1>
      <formula2>1000</formula2>
    </dataValidation>
    <dataValidation type="list" allowBlank="1" showInputMessage="1" showErrorMessage="1" sqref="J262:J266">
      <formula1>L_Wazne</formula1>
    </dataValidation>
    <dataValidation type="list" allowBlank="1" showInputMessage="1" showErrorMessage="1" sqref="L262:L266 M262">
      <formula1>L_PrawdWyst</formula1>
    </dataValidation>
    <dataValidation allowBlank="1" showInputMessage="1" showErrorMessage="1" errorTitle="Rezerwa" error="Rezerwa nie może przekroczyć 5% kosztów" sqref="I188:J189 I179:J180 I161:J162 I143:J144 I152:J153 I170:J171"/>
    <dataValidation type="textLength" allowBlank="1" showInputMessage="1" showErrorMessage="1" errorTitle="Długość tekstu" error="Maksymalna ilość znaków 1500" sqref="C19:P22">
      <formula1>0</formula1>
      <formula2>1500</formula2>
    </dataValidation>
    <dataValidation type="textLength" allowBlank="1" showInputMessage="1" showErrorMessage="1" errorTitle="Maksymalna długość informacji" error="Maksymalna długość tekstu wynosi 1000 znaków" sqref="C56:P59">
      <formula1>0</formula1>
      <formula2>1000</formula2>
    </dataValidation>
    <dataValidation type="textLength" allowBlank="1" showInputMessage="1" showErrorMessage="1" errorTitle="Uzasadnienie potrzeby" error="Maksymalna długość tekstu 1200 znaków!" sqref="C85:P90">
      <formula1>0</formula1>
      <formula2>1200</formula2>
    </dataValidation>
    <dataValidation type="textLength" allowBlank="1" showInputMessage="1" showErrorMessage="1" errorTitle="Organizacja projektu" error="Długość tekstu może wynosić max 800 znaków!" sqref="C120:P123">
      <formula1>0</formula1>
      <formula2>1200</formula2>
    </dataValidation>
    <dataValidation type="textLength" allowBlank="1" showInputMessage="1" showErrorMessage="1" errorTitle="Informacje nt. partnera" error="Długość tekstu 3000 znaków !" sqref="C62:P71">
      <formula1>0</formula1>
      <formula2>3000</formula2>
    </dataValidation>
    <dataValidation type="date" operator="lessThan" showInputMessage="1" showErrorMessage="1" errorTitle="Data zakończenia " error="Data nie może być większa niż 2017-04-30" sqref="J13 O13:Q13">
      <formula1>42855</formula1>
    </dataValidation>
    <dataValidation type="list" allowBlank="1" showInputMessage="1" showErrorMessage="1" sqref="F7">
      <formula1>L_TypProjektu</formula1>
    </dataValidation>
    <dataValidation type="textLength" operator="equal" allowBlank="1" showInputMessage="1" showErrorMessage="1" errorTitle="Suma kontrolna" error="Nie możesz zmieniać tego pola" sqref="I3:O3">
      <formula1>0</formula1>
    </dataValidation>
    <dataValidation type="textLength" allowBlank="1" showInputMessage="1" showErrorMessage="1" errorTitle="Opis projektu" error="Opis projektu może mieć długość max 3500 znaków!" sqref="C75:P82">
      <formula1>0</formula1>
      <formula2>3500</formula2>
    </dataValidation>
    <dataValidation type="list" allowBlank="1" showInputMessage="1" showErrorMessage="1" sqref="J9:P9">
      <formula1>L_Program</formula1>
    </dataValidation>
    <dataValidation type="list" allowBlank="1" showInputMessage="1" showErrorMessage="1" sqref="L12:L13">
      <formula1>L_Miesiac</formula1>
    </dataValidation>
    <dataValidation type="list" allowBlank="1" showInputMessage="1" showErrorMessage="1" sqref="N12:N13">
      <formula1>L_Rok</formula1>
    </dataValidation>
  </dataValidations>
  <printOptions horizontalCentered="1"/>
  <pageMargins left="0.4724409448818898" right="0.5118110236220472" top="0.984251968503937" bottom="0.984251968503937" header="0.5118110236220472" footer="0.5118110236220472"/>
  <pageSetup horizontalDpi="600" verticalDpi="600" orientation="landscape" paperSize="9" scale="88" r:id="rId4"/>
  <headerFooter alignWithMargins="0">
    <oddFooter xml:space="preserve">&amp;R </oddFooter>
  </headerFooter>
  <ignoredErrors>
    <ignoredError sqref="K133:N133 P133" formulaRange="1"/>
  </ignoredErrors>
  <drawing r:id="rId3"/>
  <legacyDrawing r:id="rId2"/>
  <oleObjects>
    <oleObject progId="Word.Document.8" shapeId="368523" r:id="rId1"/>
  </oleObjects>
</worksheet>
</file>

<file path=xl/worksheets/sheet10.xml><?xml version="1.0" encoding="utf-8"?>
<worksheet xmlns="http://schemas.openxmlformats.org/spreadsheetml/2006/main" xmlns:r="http://schemas.openxmlformats.org/officeDocument/2006/relationships">
  <sheetPr codeName="Arkusz8"/>
  <dimension ref="A1:I13"/>
  <sheetViews>
    <sheetView zoomScalePageLayoutView="0" workbookViewId="0" topLeftCell="A1">
      <selection activeCell="D2" sqref="D2"/>
    </sheetView>
  </sheetViews>
  <sheetFormatPr defaultColWidth="9.140625" defaultRowHeight="12.75"/>
  <cols>
    <col min="1" max="1" width="0.71875" style="0" customWidth="1"/>
    <col min="2" max="2" width="41.00390625" style="0" customWidth="1"/>
  </cols>
  <sheetData>
    <row r="1" spans="1:9" ht="12.75" customHeight="1">
      <c r="A1" s="213" t="s">
        <v>53</v>
      </c>
      <c r="B1" s="213" t="b">
        <v>0</v>
      </c>
      <c r="C1" s="213">
        <v>1</v>
      </c>
      <c r="D1" s="159" t="s">
        <v>234</v>
      </c>
      <c r="E1" s="158"/>
      <c r="F1" s="158">
        <v>335</v>
      </c>
      <c r="G1" s="214"/>
      <c r="H1" s="214"/>
      <c r="I1" s="214"/>
    </row>
    <row r="2" spans="1:9" ht="12.75" customHeight="1">
      <c r="A2" s="213"/>
      <c r="B2" s="213"/>
      <c r="C2" s="213">
        <v>2</v>
      </c>
      <c r="D2" s="159" t="s">
        <v>54</v>
      </c>
      <c r="E2" s="159">
        <v>2</v>
      </c>
      <c r="F2" s="159">
        <v>150</v>
      </c>
      <c r="G2" s="214">
        <v>2</v>
      </c>
      <c r="H2" s="214">
        <v>2</v>
      </c>
      <c r="I2" s="214"/>
    </row>
    <row r="3" spans="1:9" ht="12.75">
      <c r="A3" s="213"/>
      <c r="B3" s="213"/>
      <c r="C3" s="213">
        <v>2</v>
      </c>
      <c r="D3" s="213"/>
      <c r="E3" s="159">
        <v>2</v>
      </c>
      <c r="F3" s="213"/>
      <c r="G3" s="214">
        <v>2</v>
      </c>
      <c r="H3" s="214">
        <v>2</v>
      </c>
      <c r="I3" s="214"/>
    </row>
    <row r="4" spans="1:9" ht="12.75">
      <c r="A4" s="213"/>
      <c r="B4" s="213"/>
      <c r="C4" s="213">
        <v>2</v>
      </c>
      <c r="D4" s="213"/>
      <c r="E4" s="213">
        <v>2</v>
      </c>
      <c r="F4" s="213"/>
      <c r="G4" s="214">
        <v>2</v>
      </c>
      <c r="H4" s="214">
        <v>2</v>
      </c>
      <c r="I4" s="214"/>
    </row>
    <row r="5" spans="1:9" ht="12.75">
      <c r="A5" s="213"/>
      <c r="B5" s="213"/>
      <c r="C5" s="213">
        <v>2</v>
      </c>
      <c r="D5" s="213"/>
      <c r="E5" s="213">
        <v>2</v>
      </c>
      <c r="F5" s="213"/>
      <c r="G5" s="214">
        <v>2</v>
      </c>
      <c r="H5" s="214">
        <v>2</v>
      </c>
      <c r="I5" s="214"/>
    </row>
    <row r="6" spans="1:9" ht="12.75">
      <c r="A6" s="213"/>
      <c r="B6" s="213"/>
      <c r="C6" s="213">
        <v>4</v>
      </c>
      <c r="D6" s="213"/>
      <c r="E6" s="213"/>
      <c r="F6" s="213"/>
      <c r="G6" s="214">
        <v>2</v>
      </c>
      <c r="H6" s="214">
        <v>2</v>
      </c>
      <c r="I6" s="214"/>
    </row>
    <row r="7" spans="1:9" ht="12.75">
      <c r="A7" s="214"/>
      <c r="B7" s="214"/>
      <c r="C7" s="214"/>
      <c r="D7" s="214"/>
      <c r="E7" s="214"/>
      <c r="F7" s="214"/>
      <c r="G7" s="214">
        <v>2</v>
      </c>
      <c r="H7" s="214">
        <v>2</v>
      </c>
      <c r="I7" s="214"/>
    </row>
    <row r="8" spans="1:9" ht="12.75">
      <c r="A8" s="214"/>
      <c r="B8" s="215"/>
      <c r="C8" s="214"/>
      <c r="D8" s="214"/>
      <c r="E8" s="214"/>
      <c r="F8" s="214"/>
      <c r="G8" s="214"/>
      <c r="H8" s="214"/>
      <c r="I8" s="214"/>
    </row>
    <row r="9" spans="1:9" ht="12.75">
      <c r="A9" s="214"/>
      <c r="B9" s="214"/>
      <c r="C9" s="214"/>
      <c r="D9" s="214"/>
      <c r="E9" s="214"/>
      <c r="F9" s="214"/>
      <c r="G9" s="214"/>
      <c r="H9" s="214"/>
      <c r="I9" s="214"/>
    </row>
    <row r="10" spans="1:9" ht="12.75">
      <c r="A10" s="214"/>
      <c r="B10" s="214"/>
      <c r="C10" s="214"/>
      <c r="D10" s="214"/>
      <c r="E10" s="214"/>
      <c r="F10" s="214"/>
      <c r="G10" s="214"/>
      <c r="H10" s="214"/>
      <c r="I10" s="214"/>
    </row>
    <row r="11" spans="1:9" ht="12.75">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sheetData>
  <sheetProtection password="DFEA" sheet="1" objects="1" scenarios="1" selectLockedCells="1"/>
  <dataValidations count="1">
    <dataValidation type="textLength" showInputMessage="1" showErrorMessage="1" errorTitle="Zagadnienia horyzontalne" error="Zaznacz poprzez dwukrotne kliknięcie" sqref="D1:F2 E3">
      <formula1>0</formula1>
      <formula2>1</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5"/>
  <dimension ref="A2:IV120"/>
  <sheetViews>
    <sheetView showRowColHeaders="0" zoomScalePageLayoutView="0" workbookViewId="0" topLeftCell="A49">
      <selection activeCell="P118" sqref="P118"/>
    </sheetView>
  </sheetViews>
  <sheetFormatPr defaultColWidth="9.140625" defaultRowHeight="12.75"/>
  <cols>
    <col min="1" max="1" width="3.00390625" style="44" customWidth="1"/>
    <col min="2" max="2" width="0.9921875" style="44" customWidth="1"/>
    <col min="3" max="3" width="9.140625" style="44" customWidth="1"/>
    <col min="4" max="4" width="8.57421875" style="44" customWidth="1"/>
    <col min="5" max="5" width="9.28125" style="44" customWidth="1"/>
    <col min="6" max="6" width="8.57421875" style="44" customWidth="1"/>
    <col min="7" max="7" width="8.421875" style="44" customWidth="1"/>
    <col min="8" max="9" width="9.140625" style="44" customWidth="1"/>
    <col min="10" max="11" width="9.421875" style="44" bestFit="1" customWidth="1"/>
    <col min="12" max="12" width="9.28125" style="44" bestFit="1" customWidth="1"/>
    <col min="13" max="14" width="10.00390625" style="44" customWidth="1"/>
    <col min="15" max="15" width="9.421875" style="44" bestFit="1" customWidth="1"/>
    <col min="16" max="16" width="10.57421875" style="44" customWidth="1"/>
    <col min="17" max="17" width="1.1484375" style="44" customWidth="1"/>
    <col min="18" max="19" width="9.140625" style="44" customWidth="1"/>
    <col min="20" max="20" width="9.7109375" style="44" bestFit="1" customWidth="1"/>
    <col min="21" max="16384" width="9.140625" style="44" customWidth="1"/>
  </cols>
  <sheetData>
    <row r="2" spans="1:17" s="42" customFormat="1" ht="55.5" customHeight="1">
      <c r="A2" s="41"/>
      <c r="B2" s="5"/>
      <c r="C2" s="550"/>
      <c r="D2" s="550"/>
      <c r="E2" s="550"/>
      <c r="F2" s="550"/>
      <c r="G2" s="550"/>
      <c r="H2" s="550"/>
      <c r="I2" s="550"/>
      <c r="J2" s="550"/>
      <c r="K2" s="550"/>
      <c r="L2" s="550"/>
      <c r="M2" s="550"/>
      <c r="N2" s="550"/>
      <c r="O2" s="550"/>
      <c r="P2" s="550"/>
      <c r="Q2" s="2"/>
    </row>
    <row r="3" spans="1:17" s="42" customFormat="1" ht="33" customHeight="1">
      <c r="A3" s="41"/>
      <c r="B3" s="291" t="s">
        <v>64</v>
      </c>
      <c r="C3" s="652"/>
      <c r="D3" s="652"/>
      <c r="E3" s="652"/>
      <c r="F3" s="652"/>
      <c r="G3" s="652"/>
      <c r="H3" s="652"/>
      <c r="I3" s="652"/>
      <c r="J3" s="652"/>
      <c r="K3" s="652"/>
      <c r="L3" s="652"/>
      <c r="M3" s="652"/>
      <c r="N3" s="652"/>
      <c r="O3" s="652"/>
      <c r="P3" s="652"/>
      <c r="Q3" s="653"/>
    </row>
    <row r="4" spans="2:17" ht="12.75">
      <c r="B4" s="321" t="s">
        <v>10</v>
      </c>
      <c r="C4" s="255"/>
      <c r="D4" s="255"/>
      <c r="E4" s="255"/>
      <c r="F4" s="255"/>
      <c r="G4" s="255"/>
      <c r="H4" s="255"/>
      <c r="I4" s="255"/>
      <c r="J4" s="255"/>
      <c r="K4" s="255"/>
      <c r="L4" s="255"/>
      <c r="M4" s="255"/>
      <c r="N4" s="255"/>
      <c r="O4" s="255"/>
      <c r="P4" s="255"/>
      <c r="Q4" s="322"/>
    </row>
    <row r="5" spans="2:17" ht="12.75">
      <c r="B5" s="282"/>
      <c r="C5" s="260" t="s">
        <v>140</v>
      </c>
      <c r="D5" s="261"/>
      <c r="E5" s="261"/>
      <c r="F5" s="261"/>
      <c r="G5" s="261"/>
      <c r="H5" s="262"/>
      <c r="I5" s="283" t="s">
        <v>13</v>
      </c>
      <c r="J5" s="285"/>
      <c r="K5" s="181">
        <v>2012</v>
      </c>
      <c r="L5" s="181">
        <v>2013</v>
      </c>
      <c r="M5" s="181">
        <v>2014</v>
      </c>
      <c r="N5" s="181">
        <v>2015</v>
      </c>
      <c r="O5" s="181">
        <v>2016</v>
      </c>
      <c r="P5" s="181">
        <v>2017</v>
      </c>
      <c r="Q5" s="252"/>
    </row>
    <row r="6" spans="2:17" ht="12.75">
      <c r="B6" s="282"/>
      <c r="C6" s="260" t="s">
        <v>11</v>
      </c>
      <c r="D6" s="261"/>
      <c r="E6" s="261"/>
      <c r="F6" s="261"/>
      <c r="G6" s="261"/>
      <c r="H6" s="262"/>
      <c r="I6" s="650">
        <f>SUM(K6:P6)</f>
        <v>0</v>
      </c>
      <c r="J6" s="651"/>
      <c r="K6" s="68">
        <f>I15</f>
        <v>0</v>
      </c>
      <c r="L6" s="68">
        <f>I24</f>
        <v>0</v>
      </c>
      <c r="M6" s="68">
        <f>I33</f>
        <v>0</v>
      </c>
      <c r="N6" s="68">
        <f>I42</f>
        <v>0</v>
      </c>
      <c r="O6" s="68">
        <f>I51</f>
        <v>0</v>
      </c>
      <c r="P6" s="68">
        <f>I60</f>
        <v>0</v>
      </c>
      <c r="Q6" s="253"/>
    </row>
    <row r="7" spans="2:17" ht="12.75">
      <c r="B7" s="282"/>
      <c r="C7" s="260" t="s">
        <v>12</v>
      </c>
      <c r="D7" s="261"/>
      <c r="E7" s="261"/>
      <c r="F7" s="261"/>
      <c r="G7" s="261"/>
      <c r="H7" s="262"/>
      <c r="I7" s="654">
        <f>SUM(K7:P7)</f>
        <v>0</v>
      </c>
      <c r="J7" s="655"/>
      <c r="K7" s="68">
        <f>I16</f>
        <v>0</v>
      </c>
      <c r="L7" s="68">
        <f>I25</f>
        <v>0</v>
      </c>
      <c r="M7" s="68">
        <f>I34</f>
        <v>0</v>
      </c>
      <c r="N7" s="68">
        <f>I43</f>
        <v>0</v>
      </c>
      <c r="O7" s="68">
        <f>I52</f>
        <v>0</v>
      </c>
      <c r="P7" s="220">
        <f>I61</f>
        <v>0</v>
      </c>
      <c r="Q7" s="246"/>
    </row>
    <row r="8" spans="2:17" ht="12.75">
      <c r="B8" s="282"/>
      <c r="C8" s="260" t="str">
        <f>Wniosek!C130</f>
        <v>Nowe działanie</v>
      </c>
      <c r="D8" s="261"/>
      <c r="E8" s="261"/>
      <c r="F8" s="261"/>
      <c r="G8" s="261"/>
      <c r="H8" s="262"/>
      <c r="I8" s="650">
        <f>SUM(K8:P8)</f>
        <v>0</v>
      </c>
      <c r="J8" s="651"/>
      <c r="K8" s="188">
        <f>I17</f>
        <v>0</v>
      </c>
      <c r="L8" s="68">
        <f>I26</f>
        <v>0</v>
      </c>
      <c r="M8" s="68">
        <f>I35</f>
        <v>0</v>
      </c>
      <c r="N8" s="68">
        <f>I44</f>
        <v>0</v>
      </c>
      <c r="O8" s="189">
        <f>I53</f>
        <v>0</v>
      </c>
      <c r="P8" s="220">
        <f>I62</f>
        <v>0</v>
      </c>
      <c r="Q8" s="247"/>
    </row>
    <row r="9" spans="2:17" ht="12.75">
      <c r="B9" s="282"/>
      <c r="C9" s="260" t="str">
        <f>Wniosek!C131</f>
        <v>Koszty pośrednie</v>
      </c>
      <c r="D9" s="261"/>
      <c r="E9" s="261"/>
      <c r="F9" s="261"/>
      <c r="G9" s="261"/>
      <c r="H9" s="262"/>
      <c r="I9" s="650">
        <f>SUM(K9:P9)</f>
        <v>0</v>
      </c>
      <c r="J9" s="651"/>
      <c r="K9" s="188">
        <f>I18</f>
        <v>0</v>
      </c>
      <c r="L9" s="68">
        <f>I27</f>
        <v>0</v>
      </c>
      <c r="M9" s="68">
        <f>I36</f>
        <v>0</v>
      </c>
      <c r="N9" s="68">
        <f>I45</f>
        <v>0</v>
      </c>
      <c r="O9" s="189">
        <f>I54</f>
        <v>0</v>
      </c>
      <c r="P9" s="220">
        <f>I63</f>
        <v>0</v>
      </c>
      <c r="Q9" s="247"/>
    </row>
    <row r="10" spans="2:17" ht="12.75" customHeight="1">
      <c r="B10" s="282"/>
      <c r="C10" s="260" t="s">
        <v>141</v>
      </c>
      <c r="D10" s="261"/>
      <c r="E10" s="261"/>
      <c r="F10" s="261"/>
      <c r="G10" s="261"/>
      <c r="H10" s="262"/>
      <c r="I10" s="627">
        <f>SUM(K10:P10)</f>
        <v>0</v>
      </c>
      <c r="J10" s="627"/>
      <c r="K10" s="188">
        <f>I19</f>
        <v>0</v>
      </c>
      <c r="L10" s="68">
        <f>I28</f>
        <v>0</v>
      </c>
      <c r="M10" s="68">
        <f>I37</f>
        <v>0</v>
      </c>
      <c r="N10" s="68">
        <f>I46</f>
        <v>0</v>
      </c>
      <c r="O10" s="189">
        <f>I55</f>
        <v>0</v>
      </c>
      <c r="P10" s="68">
        <f>I64</f>
        <v>0</v>
      </c>
      <c r="Q10" s="247"/>
    </row>
    <row r="11" spans="2:256" ht="12.75">
      <c r="B11" s="19"/>
      <c r="C11" s="260" t="s">
        <v>0</v>
      </c>
      <c r="D11" s="261"/>
      <c r="E11" s="261"/>
      <c r="F11" s="261"/>
      <c r="G11" s="261"/>
      <c r="H11" s="262"/>
      <c r="I11" s="650">
        <f>SUM(I6:J10)</f>
        <v>0</v>
      </c>
      <c r="J11" s="651"/>
      <c r="K11" s="68">
        <f aca="true" t="shared" si="0" ref="K11:P11">SUM(K6:K10)</f>
        <v>0</v>
      </c>
      <c r="L11" s="68">
        <f t="shared" si="0"/>
        <v>0</v>
      </c>
      <c r="M11" s="68">
        <f t="shared" si="0"/>
        <v>0</v>
      </c>
      <c r="N11" s="68">
        <f t="shared" si="0"/>
        <v>0</v>
      </c>
      <c r="O11" s="68">
        <f t="shared" si="0"/>
        <v>0</v>
      </c>
      <c r="P11" s="200">
        <f t="shared" si="0"/>
        <v>0</v>
      </c>
      <c r="Q11" s="19"/>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row>
    <row r="12" spans="1:18" s="42" customFormat="1" ht="13.5" customHeight="1">
      <c r="A12" s="1"/>
      <c r="B12" s="258" t="s">
        <v>236</v>
      </c>
      <c r="C12" s="255"/>
      <c r="D12" s="255"/>
      <c r="E12" s="255"/>
      <c r="F12" s="255"/>
      <c r="G12" s="255"/>
      <c r="H12" s="255"/>
      <c r="I12" s="255"/>
      <c r="J12" s="255"/>
      <c r="K12" s="255"/>
      <c r="L12" s="255"/>
      <c r="M12" s="255"/>
      <c r="N12" s="255"/>
      <c r="O12" s="255"/>
      <c r="P12" s="255"/>
      <c r="Q12" s="254"/>
      <c r="R12" s="187"/>
    </row>
    <row r="13" spans="1:18" s="42" customFormat="1" ht="13.5" customHeight="1">
      <c r="A13" s="140"/>
      <c r="B13" s="282"/>
      <c r="C13" s="260" t="s">
        <v>56</v>
      </c>
      <c r="D13" s="261"/>
      <c r="E13" s="261"/>
      <c r="F13" s="261"/>
      <c r="G13" s="261"/>
      <c r="H13" s="262"/>
      <c r="I13" s="283" t="s">
        <v>244</v>
      </c>
      <c r="J13" s="284"/>
      <c r="K13" s="284"/>
      <c r="L13" s="285"/>
      <c r="M13" s="248">
        <v>2012</v>
      </c>
      <c r="N13" s="249"/>
      <c r="O13" s="249"/>
      <c r="P13" s="250"/>
      <c r="Q13" s="252"/>
      <c r="R13" s="187"/>
    </row>
    <row r="14" spans="1:18" s="42" customFormat="1" ht="13.5" customHeight="1">
      <c r="A14" s="140"/>
      <c r="B14" s="282"/>
      <c r="C14" s="260" t="s">
        <v>142</v>
      </c>
      <c r="D14" s="261"/>
      <c r="E14" s="261"/>
      <c r="F14" s="261"/>
      <c r="G14" s="261"/>
      <c r="H14" s="261"/>
      <c r="I14" s="261"/>
      <c r="J14" s="261"/>
      <c r="K14" s="261"/>
      <c r="L14" s="262"/>
      <c r="M14" s="184" t="str">
        <f>Wniosek!M138</f>
        <v>I</v>
      </c>
      <c r="N14" s="184" t="str">
        <f>Wniosek!N138</f>
        <v>II</v>
      </c>
      <c r="O14" s="184" t="str">
        <f>Wniosek!O138</f>
        <v>III</v>
      </c>
      <c r="P14" s="184" t="str">
        <f>Wniosek!P138</f>
        <v>-</v>
      </c>
      <c r="Q14" s="253"/>
      <c r="R14" s="187"/>
    </row>
    <row r="15" spans="1:18" s="42" customFormat="1" ht="13.5" customHeight="1">
      <c r="A15" s="140"/>
      <c r="B15" s="282"/>
      <c r="C15" s="260" t="s">
        <v>11</v>
      </c>
      <c r="D15" s="261"/>
      <c r="E15" s="261"/>
      <c r="F15" s="261"/>
      <c r="G15" s="261"/>
      <c r="H15" s="262"/>
      <c r="I15" s="259">
        <f>SUM(K15:P15)</f>
        <v>0</v>
      </c>
      <c r="J15" s="256"/>
      <c r="K15" s="256"/>
      <c r="L15" s="257"/>
      <c r="M15" s="153">
        <f>Wniosek!M139/P_Waluta</f>
        <v>0</v>
      </c>
      <c r="N15" s="153">
        <f>Wniosek!N139/P_Waluta</f>
        <v>0</v>
      </c>
      <c r="O15" s="153">
        <f>Wniosek!O139/P_Waluta</f>
        <v>0</v>
      </c>
      <c r="P15" s="153">
        <f>Wniosek!P139/P_Waluta</f>
        <v>0</v>
      </c>
      <c r="Q15" s="253"/>
      <c r="R15" s="187"/>
    </row>
    <row r="16" spans="1:18" s="42" customFormat="1" ht="13.5" customHeight="1">
      <c r="A16" s="140"/>
      <c r="B16" s="282"/>
      <c r="C16" s="260" t="s">
        <v>12</v>
      </c>
      <c r="D16" s="261"/>
      <c r="E16" s="261"/>
      <c r="F16" s="261"/>
      <c r="G16" s="261"/>
      <c r="H16" s="262"/>
      <c r="I16" s="259">
        <f>SUM(K16:P16)</f>
        <v>0</v>
      </c>
      <c r="J16" s="256"/>
      <c r="K16" s="256"/>
      <c r="L16" s="257"/>
      <c r="M16" s="153">
        <f>Wniosek!M140/P_Waluta</f>
        <v>0</v>
      </c>
      <c r="N16" s="153">
        <f>Wniosek!N140/P_Waluta</f>
        <v>0</v>
      </c>
      <c r="O16" s="153">
        <f>Wniosek!O140/P_Waluta</f>
        <v>0</v>
      </c>
      <c r="P16" s="183">
        <f>Wniosek!P140/P_Waluta</f>
        <v>0</v>
      </c>
      <c r="Q16" s="246"/>
      <c r="R16" s="187"/>
    </row>
    <row r="17" spans="1:18" s="42" customFormat="1" ht="13.5" customHeight="1">
      <c r="A17" s="140"/>
      <c r="B17" s="282"/>
      <c r="C17" s="260" t="str">
        <f>Wniosek!C130</f>
        <v>Nowe działanie</v>
      </c>
      <c r="D17" s="261"/>
      <c r="E17" s="261"/>
      <c r="F17" s="261"/>
      <c r="G17" s="261"/>
      <c r="H17" s="262"/>
      <c r="I17" s="259">
        <f>SUM(M17:P17)</f>
        <v>0</v>
      </c>
      <c r="J17" s="256"/>
      <c r="K17" s="256"/>
      <c r="L17" s="257"/>
      <c r="M17" s="153">
        <f>Wniosek!M141/[0]!P_Waluta</f>
        <v>0</v>
      </c>
      <c r="N17" s="153">
        <f>Wniosek!N141/[0]!P_Waluta</f>
        <v>0</v>
      </c>
      <c r="O17" s="190">
        <f>Wniosek!O141/[0]!P_Waluta</f>
        <v>0</v>
      </c>
      <c r="P17" s="183">
        <f>Wniosek!P141/[0]!P_Waluta</f>
        <v>0</v>
      </c>
      <c r="Q17" s="247"/>
      <c r="R17" s="187"/>
    </row>
    <row r="18" spans="1:18" s="42" customFormat="1" ht="13.5" customHeight="1">
      <c r="A18" s="140"/>
      <c r="B18" s="282"/>
      <c r="C18" s="260" t="str">
        <f>Wniosek!C131</f>
        <v>Koszty pośrednie</v>
      </c>
      <c r="D18" s="261"/>
      <c r="E18" s="261"/>
      <c r="F18" s="261"/>
      <c r="G18" s="261"/>
      <c r="H18" s="262"/>
      <c r="I18" s="259">
        <f>SUM(M18:P18)</f>
        <v>0</v>
      </c>
      <c r="J18" s="256"/>
      <c r="K18" s="256"/>
      <c r="L18" s="257"/>
      <c r="M18" s="153">
        <f>Wniosek!M142/[0]!P_Waluta</f>
        <v>0</v>
      </c>
      <c r="N18" s="153">
        <f>Wniosek!N142/[0]!P_Waluta</f>
        <v>0</v>
      </c>
      <c r="O18" s="190">
        <f>Wniosek!O142/[0]!P_Waluta</f>
        <v>0</v>
      </c>
      <c r="P18" s="183">
        <f>Wniosek!P142/[0]!P_Waluta</f>
        <v>0</v>
      </c>
      <c r="Q18" s="247"/>
      <c r="R18" s="187"/>
    </row>
    <row r="19" spans="1:18" s="42" customFormat="1" ht="13.5" customHeight="1">
      <c r="A19" s="140"/>
      <c r="B19" s="282"/>
      <c r="C19" s="260" t="s">
        <v>141</v>
      </c>
      <c r="D19" s="261"/>
      <c r="E19" s="261"/>
      <c r="F19" s="261"/>
      <c r="G19" s="261"/>
      <c r="H19" s="262"/>
      <c r="I19" s="259">
        <f>SUM(K19:P19)</f>
        <v>0</v>
      </c>
      <c r="J19" s="256"/>
      <c r="K19" s="256"/>
      <c r="L19" s="257"/>
      <c r="M19" s="153">
        <f>Wniosek!M143/P_Waluta</f>
        <v>0</v>
      </c>
      <c r="N19" s="153">
        <f>Wniosek!N143/P_Waluta</f>
        <v>0</v>
      </c>
      <c r="O19" s="190">
        <f>Wniosek!O143/P_Waluta</f>
        <v>0</v>
      </c>
      <c r="P19" s="153">
        <f>Wniosek!P143/P_Waluta</f>
        <v>0</v>
      </c>
      <c r="Q19" s="247"/>
      <c r="R19" s="187"/>
    </row>
    <row r="20" spans="1:18" s="42" customFormat="1" ht="13.5" customHeight="1">
      <c r="A20" s="140"/>
      <c r="B20" s="126"/>
      <c r="C20" s="260" t="s">
        <v>0</v>
      </c>
      <c r="D20" s="261"/>
      <c r="E20" s="261"/>
      <c r="F20" s="261"/>
      <c r="G20" s="261"/>
      <c r="H20" s="262"/>
      <c r="I20" s="259">
        <f>SUM(I15:L19)</f>
        <v>0</v>
      </c>
      <c r="J20" s="256"/>
      <c r="K20" s="256"/>
      <c r="L20" s="257"/>
      <c r="M20" s="153">
        <f>ROUND(Wniosek!M144/P_Waluta,0)</f>
        <v>0</v>
      </c>
      <c r="N20" s="153">
        <f>ROUND(Wniosek!N144/P_Waluta,0)</f>
        <v>0</v>
      </c>
      <c r="O20" s="153">
        <f>ROUND(Wniosek!O144/P_Waluta,0)</f>
        <v>0</v>
      </c>
      <c r="P20" s="212">
        <f>ROUND(Wniosek!P144/P_Waluta,0)</f>
        <v>0</v>
      </c>
      <c r="Q20" s="19"/>
      <c r="R20" s="187"/>
    </row>
    <row r="21" spans="1:18" s="42" customFormat="1" ht="13.5" customHeight="1">
      <c r="A21" s="140"/>
      <c r="B21" s="258" t="s">
        <v>238</v>
      </c>
      <c r="C21" s="255"/>
      <c r="D21" s="255"/>
      <c r="E21" s="255"/>
      <c r="F21" s="255"/>
      <c r="G21" s="255"/>
      <c r="H21" s="255"/>
      <c r="I21" s="255"/>
      <c r="J21" s="255"/>
      <c r="K21" s="255"/>
      <c r="L21" s="255"/>
      <c r="M21" s="255"/>
      <c r="N21" s="255"/>
      <c r="O21" s="255"/>
      <c r="P21" s="255"/>
      <c r="Q21" s="254"/>
      <c r="R21" s="187"/>
    </row>
    <row r="22" spans="1:18" s="42" customFormat="1" ht="13.5" customHeight="1">
      <c r="A22" s="140"/>
      <c r="B22" s="282"/>
      <c r="C22" s="260" t="s">
        <v>56</v>
      </c>
      <c r="D22" s="261"/>
      <c r="E22" s="261"/>
      <c r="F22" s="261"/>
      <c r="G22" s="261"/>
      <c r="H22" s="262"/>
      <c r="I22" s="283" t="s">
        <v>244</v>
      </c>
      <c r="J22" s="284"/>
      <c r="K22" s="284"/>
      <c r="L22" s="285"/>
      <c r="M22" s="248">
        <v>2013</v>
      </c>
      <c r="N22" s="249"/>
      <c r="O22" s="249"/>
      <c r="P22" s="250"/>
      <c r="Q22" s="252"/>
      <c r="R22" s="187"/>
    </row>
    <row r="23" spans="1:18" s="42" customFormat="1" ht="13.5" customHeight="1">
      <c r="A23" s="140"/>
      <c r="B23" s="282"/>
      <c r="C23" s="260" t="s">
        <v>142</v>
      </c>
      <c r="D23" s="261"/>
      <c r="E23" s="261"/>
      <c r="F23" s="261"/>
      <c r="G23" s="261"/>
      <c r="H23" s="261"/>
      <c r="I23" s="261"/>
      <c r="J23" s="261"/>
      <c r="K23" s="261"/>
      <c r="L23" s="262"/>
      <c r="M23" s="184" t="str">
        <f>Wniosek!M147</f>
        <v>I</v>
      </c>
      <c r="N23" s="184" t="str">
        <f>Wniosek!N147</f>
        <v>II</v>
      </c>
      <c r="O23" s="184" t="str">
        <f>Wniosek!O147</f>
        <v>III</v>
      </c>
      <c r="P23" s="184" t="str">
        <f>Wniosek!P147</f>
        <v>-</v>
      </c>
      <c r="Q23" s="253"/>
      <c r="R23" s="187"/>
    </row>
    <row r="24" spans="1:18" s="42" customFormat="1" ht="13.5" customHeight="1">
      <c r="A24" s="140"/>
      <c r="B24" s="282"/>
      <c r="C24" s="260" t="s">
        <v>11</v>
      </c>
      <c r="D24" s="261"/>
      <c r="E24" s="261"/>
      <c r="F24" s="261"/>
      <c r="G24" s="261"/>
      <c r="H24" s="262"/>
      <c r="I24" s="259">
        <f>SUM(K24:P24)</f>
        <v>0</v>
      </c>
      <c r="J24" s="256"/>
      <c r="K24" s="256"/>
      <c r="L24" s="257"/>
      <c r="M24" s="153">
        <f>Wniosek!M148/P_Waluta</f>
        <v>0</v>
      </c>
      <c r="N24" s="153">
        <f>Wniosek!N148/P_Waluta</f>
        <v>0</v>
      </c>
      <c r="O24" s="153">
        <f>Wniosek!O148/P_Waluta</f>
        <v>0</v>
      </c>
      <c r="P24" s="153">
        <f>Wniosek!P148/P_Waluta</f>
        <v>0</v>
      </c>
      <c r="Q24" s="253"/>
      <c r="R24" s="187"/>
    </row>
    <row r="25" spans="1:18" s="42" customFormat="1" ht="13.5" customHeight="1">
      <c r="A25" s="140"/>
      <c r="B25" s="282"/>
      <c r="C25" s="260" t="s">
        <v>12</v>
      </c>
      <c r="D25" s="261"/>
      <c r="E25" s="261"/>
      <c r="F25" s="261"/>
      <c r="G25" s="261"/>
      <c r="H25" s="262"/>
      <c r="I25" s="259">
        <f>SUM(K25:P25)</f>
        <v>0</v>
      </c>
      <c r="J25" s="256"/>
      <c r="K25" s="256"/>
      <c r="L25" s="257"/>
      <c r="M25" s="153">
        <f>Wniosek!M149/P_Waluta</f>
        <v>0</v>
      </c>
      <c r="N25" s="153">
        <f>Wniosek!N149/P_Waluta</f>
        <v>0</v>
      </c>
      <c r="O25" s="153">
        <f>Wniosek!O149/P_Waluta</f>
        <v>0</v>
      </c>
      <c r="P25" s="183">
        <f>Wniosek!P149/P_Waluta</f>
        <v>0</v>
      </c>
      <c r="Q25" s="246"/>
      <c r="R25" s="187"/>
    </row>
    <row r="26" spans="1:18" s="42" customFormat="1" ht="13.5" customHeight="1">
      <c r="A26" s="140"/>
      <c r="B26" s="282"/>
      <c r="C26" s="260" t="str">
        <f>Wniosek!C130</f>
        <v>Nowe działanie</v>
      </c>
      <c r="D26" s="261"/>
      <c r="E26" s="261"/>
      <c r="F26" s="261"/>
      <c r="G26" s="261"/>
      <c r="H26" s="262"/>
      <c r="I26" s="259">
        <f>SUM(M26:P26)</f>
        <v>0</v>
      </c>
      <c r="J26" s="256"/>
      <c r="K26" s="256"/>
      <c r="L26" s="257"/>
      <c r="M26" s="153">
        <f>Wniosek!M150/[0]!P_Waluta</f>
        <v>0</v>
      </c>
      <c r="N26" s="153">
        <f>Wniosek!N150/[0]!P_Waluta</f>
        <v>0</v>
      </c>
      <c r="O26" s="190">
        <f>Wniosek!O150/[0]!P_Waluta</f>
        <v>0</v>
      </c>
      <c r="P26" s="183">
        <f>Wniosek!P150/[0]!P_Waluta</f>
        <v>0</v>
      </c>
      <c r="Q26" s="247"/>
      <c r="R26" s="187"/>
    </row>
    <row r="27" spans="1:18" s="42" customFormat="1" ht="13.5" customHeight="1">
      <c r="A27" s="140"/>
      <c r="B27" s="282"/>
      <c r="C27" s="260" t="str">
        <f>Wniosek!C131</f>
        <v>Koszty pośrednie</v>
      </c>
      <c r="D27" s="261"/>
      <c r="E27" s="261"/>
      <c r="F27" s="261"/>
      <c r="G27" s="261"/>
      <c r="H27" s="262"/>
      <c r="I27" s="259">
        <f>SUM(M27:P27)</f>
        <v>0</v>
      </c>
      <c r="J27" s="256"/>
      <c r="K27" s="256"/>
      <c r="L27" s="257"/>
      <c r="M27" s="153">
        <f>Wniosek!M151/[0]!P_Waluta</f>
        <v>0</v>
      </c>
      <c r="N27" s="153">
        <f>Wniosek!N151/[0]!P_Waluta</f>
        <v>0</v>
      </c>
      <c r="O27" s="190">
        <f>Wniosek!O151/[0]!P_Waluta</f>
        <v>0</v>
      </c>
      <c r="P27" s="183">
        <f>Wniosek!P151/[0]!P_Waluta</f>
        <v>0</v>
      </c>
      <c r="Q27" s="247"/>
      <c r="R27" s="187"/>
    </row>
    <row r="28" spans="1:18" s="42" customFormat="1" ht="13.5" customHeight="1">
      <c r="A28" s="140"/>
      <c r="B28" s="282"/>
      <c r="C28" s="260" t="s">
        <v>141</v>
      </c>
      <c r="D28" s="261"/>
      <c r="E28" s="261"/>
      <c r="F28" s="261"/>
      <c r="G28" s="261"/>
      <c r="H28" s="262"/>
      <c r="I28" s="259">
        <f>SUM(K28:P28)</f>
        <v>0</v>
      </c>
      <c r="J28" s="256"/>
      <c r="K28" s="256"/>
      <c r="L28" s="257"/>
      <c r="M28" s="153">
        <f>Wniosek!M152/P_Waluta</f>
        <v>0</v>
      </c>
      <c r="N28" s="153">
        <f>Wniosek!N152/P_Waluta</f>
        <v>0</v>
      </c>
      <c r="O28" s="190">
        <f>Wniosek!O152/P_Waluta</f>
        <v>0</v>
      </c>
      <c r="P28" s="153">
        <f>Wniosek!P152/P_Waluta</f>
        <v>0</v>
      </c>
      <c r="Q28" s="247"/>
      <c r="R28" s="187"/>
    </row>
    <row r="29" spans="1:18" s="42" customFormat="1" ht="13.5" customHeight="1">
      <c r="A29" s="140"/>
      <c r="B29" s="126"/>
      <c r="C29" s="260" t="s">
        <v>0</v>
      </c>
      <c r="D29" s="261"/>
      <c r="E29" s="261"/>
      <c r="F29" s="261"/>
      <c r="G29" s="261"/>
      <c r="H29" s="262"/>
      <c r="I29" s="259">
        <f>SUM(I24:L28)</f>
        <v>0</v>
      </c>
      <c r="J29" s="256"/>
      <c r="K29" s="256"/>
      <c r="L29" s="257"/>
      <c r="M29" s="153">
        <f>ROUND(Wniosek!M162/P_Waluta,0)</f>
        <v>0</v>
      </c>
      <c r="N29" s="153">
        <f>ROUND(Wniosek!N162/P_Waluta,0)</f>
        <v>0</v>
      </c>
      <c r="O29" s="153">
        <f>ROUND(Wniosek!O162/P_Waluta,0)</f>
        <v>0</v>
      </c>
      <c r="P29" s="212">
        <f>ROUND(Wniosek!P162/P_Waluta,0)</f>
        <v>0</v>
      </c>
      <c r="Q29" s="19"/>
      <c r="R29" s="187"/>
    </row>
    <row r="30" spans="1:18" s="42" customFormat="1" ht="13.5" customHeight="1">
      <c r="A30" s="140"/>
      <c r="B30" s="258" t="s">
        <v>239</v>
      </c>
      <c r="C30" s="255"/>
      <c r="D30" s="255"/>
      <c r="E30" s="255"/>
      <c r="F30" s="255"/>
      <c r="G30" s="255"/>
      <c r="H30" s="255"/>
      <c r="I30" s="255"/>
      <c r="J30" s="255"/>
      <c r="K30" s="255"/>
      <c r="L30" s="255"/>
      <c r="M30" s="255"/>
      <c r="N30" s="255"/>
      <c r="O30" s="255"/>
      <c r="P30" s="255"/>
      <c r="Q30" s="254"/>
      <c r="R30" s="187"/>
    </row>
    <row r="31" spans="1:18" s="42" customFormat="1" ht="13.5" customHeight="1">
      <c r="A31" s="140"/>
      <c r="B31" s="282"/>
      <c r="C31" s="260" t="s">
        <v>56</v>
      </c>
      <c r="D31" s="261"/>
      <c r="E31" s="261"/>
      <c r="F31" s="261"/>
      <c r="G31" s="261"/>
      <c r="H31" s="262"/>
      <c r="I31" s="283" t="s">
        <v>244</v>
      </c>
      <c r="J31" s="284"/>
      <c r="K31" s="284"/>
      <c r="L31" s="285"/>
      <c r="M31" s="248">
        <v>2014</v>
      </c>
      <c r="N31" s="249"/>
      <c r="O31" s="249"/>
      <c r="P31" s="250"/>
      <c r="Q31" s="252"/>
      <c r="R31" s="187"/>
    </row>
    <row r="32" spans="1:18" s="42" customFormat="1" ht="13.5" customHeight="1">
      <c r="A32" s="140"/>
      <c r="B32" s="282"/>
      <c r="C32" s="260" t="s">
        <v>142</v>
      </c>
      <c r="D32" s="261"/>
      <c r="E32" s="261"/>
      <c r="F32" s="261"/>
      <c r="G32" s="261"/>
      <c r="H32" s="261"/>
      <c r="I32" s="261"/>
      <c r="J32" s="261"/>
      <c r="K32" s="261"/>
      <c r="L32" s="262"/>
      <c r="M32" s="184" t="str">
        <f>Wniosek!M156</f>
        <v>I</v>
      </c>
      <c r="N32" s="184" t="str">
        <f>Wniosek!N156</f>
        <v>II</v>
      </c>
      <c r="O32" s="184" t="str">
        <f>Wniosek!O156</f>
        <v>III</v>
      </c>
      <c r="P32" s="184" t="str">
        <f>Wniosek!P156</f>
        <v>-</v>
      </c>
      <c r="Q32" s="253"/>
      <c r="R32" s="187"/>
    </row>
    <row r="33" spans="1:18" s="42" customFormat="1" ht="13.5" customHeight="1">
      <c r="A33" s="140"/>
      <c r="B33" s="282"/>
      <c r="C33" s="260" t="s">
        <v>11</v>
      </c>
      <c r="D33" s="261"/>
      <c r="E33" s="261"/>
      <c r="F33" s="261"/>
      <c r="G33" s="261"/>
      <c r="H33" s="262"/>
      <c r="I33" s="259">
        <f>SUM(K33:P33)</f>
        <v>0</v>
      </c>
      <c r="J33" s="256"/>
      <c r="K33" s="256"/>
      <c r="L33" s="257"/>
      <c r="M33" s="153">
        <f>Wniosek!M157/P_Waluta</f>
        <v>0</v>
      </c>
      <c r="N33" s="153">
        <f>Wniosek!N157/P_Waluta</f>
        <v>0</v>
      </c>
      <c r="O33" s="153">
        <f>Wniosek!O157/P_Waluta</f>
        <v>0</v>
      </c>
      <c r="P33" s="153">
        <f>Wniosek!P157/P_Waluta</f>
        <v>0</v>
      </c>
      <c r="Q33" s="253"/>
      <c r="R33" s="187"/>
    </row>
    <row r="34" spans="1:18" s="42" customFormat="1" ht="13.5" customHeight="1">
      <c r="A34" s="140"/>
      <c r="B34" s="282"/>
      <c r="C34" s="260" t="s">
        <v>12</v>
      </c>
      <c r="D34" s="261"/>
      <c r="E34" s="261"/>
      <c r="F34" s="261"/>
      <c r="G34" s="261"/>
      <c r="H34" s="262"/>
      <c r="I34" s="259">
        <f>SUM(K34:P34)</f>
        <v>0</v>
      </c>
      <c r="J34" s="256"/>
      <c r="K34" s="256"/>
      <c r="L34" s="257"/>
      <c r="M34" s="153">
        <f>Wniosek!M158/P_Waluta</f>
        <v>0</v>
      </c>
      <c r="N34" s="153">
        <f>Wniosek!N158/P_Waluta</f>
        <v>0</v>
      </c>
      <c r="O34" s="153">
        <f>Wniosek!O158/P_Waluta</f>
        <v>0</v>
      </c>
      <c r="P34" s="183">
        <f>Wniosek!P158/P_Waluta</f>
        <v>0</v>
      </c>
      <c r="Q34" s="246"/>
      <c r="R34" s="187"/>
    </row>
    <row r="35" spans="1:18" s="42" customFormat="1" ht="13.5" customHeight="1">
      <c r="A35" s="140"/>
      <c r="B35" s="126"/>
      <c r="C35" s="260" t="str">
        <f>Wniosek!C130</f>
        <v>Nowe działanie</v>
      </c>
      <c r="D35" s="261"/>
      <c r="E35" s="261"/>
      <c r="F35" s="261"/>
      <c r="G35" s="261"/>
      <c r="H35" s="262"/>
      <c r="I35" s="259">
        <f>SUM(M35:P35)</f>
        <v>0</v>
      </c>
      <c r="J35" s="256"/>
      <c r="K35" s="256"/>
      <c r="L35" s="257"/>
      <c r="M35" s="153">
        <f>Wniosek!M159/[0]!P_Waluta</f>
        <v>0</v>
      </c>
      <c r="N35" s="153">
        <f>Wniosek!N159/[0]!P_Waluta</f>
        <v>0</v>
      </c>
      <c r="O35" s="190">
        <f>Wniosek!O159/[0]!P_Waluta</f>
        <v>0</v>
      </c>
      <c r="P35" s="183">
        <f>Wniosek!P159/[0]!P_Waluta</f>
        <v>0</v>
      </c>
      <c r="Q35" s="127"/>
      <c r="R35" s="187"/>
    </row>
    <row r="36" spans="1:18" s="42" customFormat="1" ht="13.5" customHeight="1">
      <c r="A36" s="140"/>
      <c r="B36" s="126"/>
      <c r="C36" s="260" t="str">
        <f>Wniosek!C131</f>
        <v>Koszty pośrednie</v>
      </c>
      <c r="D36" s="261"/>
      <c r="E36" s="261"/>
      <c r="F36" s="261"/>
      <c r="G36" s="261"/>
      <c r="H36" s="262"/>
      <c r="I36" s="259">
        <f>SUM(M36:P36)</f>
        <v>0</v>
      </c>
      <c r="J36" s="256"/>
      <c r="K36" s="256"/>
      <c r="L36" s="257"/>
      <c r="M36" s="153">
        <f>Wniosek!M160/[0]!P_Waluta</f>
        <v>0</v>
      </c>
      <c r="N36" s="153">
        <f>Wniosek!N160/[0]!P_Waluta</f>
        <v>0</v>
      </c>
      <c r="O36" s="190">
        <f>Wniosek!O160/[0]!P_Waluta</f>
        <v>0</v>
      </c>
      <c r="P36" s="183">
        <f>Wniosek!P160/[0]!P_Waluta</f>
        <v>0</v>
      </c>
      <c r="Q36" s="127"/>
      <c r="R36" s="187"/>
    </row>
    <row r="37" spans="1:18" s="42" customFormat="1" ht="13.5" customHeight="1">
      <c r="A37" s="140"/>
      <c r="B37" s="126"/>
      <c r="C37" s="260" t="str">
        <f>Wniosek!C132</f>
        <v>Rezerwa  – jeżeli dotyczy (do 5% kosztów )</v>
      </c>
      <c r="D37" s="261"/>
      <c r="E37" s="261"/>
      <c r="F37" s="261"/>
      <c r="G37" s="261"/>
      <c r="H37" s="262"/>
      <c r="I37" s="259">
        <f>SUM(M37:P37)</f>
        <v>0</v>
      </c>
      <c r="J37" s="256"/>
      <c r="K37" s="256"/>
      <c r="L37" s="257"/>
      <c r="M37" s="153">
        <f>Wniosek!M161/P_Waluta</f>
        <v>0</v>
      </c>
      <c r="N37" s="153">
        <f>Wniosek!N161/P_Waluta</f>
        <v>0</v>
      </c>
      <c r="O37" s="190">
        <f>Wniosek!O161/P_Waluta</f>
        <v>0</v>
      </c>
      <c r="P37" s="153">
        <f>Wniosek!P161/P_Waluta</f>
        <v>0</v>
      </c>
      <c r="Q37" s="127"/>
      <c r="R37" s="187"/>
    </row>
    <row r="38" spans="1:18" s="42" customFormat="1" ht="13.5" customHeight="1">
      <c r="A38" s="140"/>
      <c r="B38" s="126"/>
      <c r="C38" s="260" t="s">
        <v>0</v>
      </c>
      <c r="D38" s="261"/>
      <c r="E38" s="261"/>
      <c r="F38" s="261"/>
      <c r="G38" s="261"/>
      <c r="H38" s="262"/>
      <c r="I38" s="259">
        <f>SUM(I33:L37)</f>
        <v>0</v>
      </c>
      <c r="J38" s="256"/>
      <c r="K38" s="256"/>
      <c r="L38" s="257"/>
      <c r="M38" s="153">
        <f>ROUND(Wniosek!M162/P_Waluta,0)</f>
        <v>0</v>
      </c>
      <c r="N38" s="153">
        <f>ROUND(Wniosek!N162/P_Waluta,0)</f>
        <v>0</v>
      </c>
      <c r="O38" s="153">
        <f>ROUND(Wniosek!O162/P_Waluta,0)</f>
        <v>0</v>
      </c>
      <c r="P38" s="212">
        <f>ROUND(Wniosek!P162/P_Waluta,0)</f>
        <v>0</v>
      </c>
      <c r="Q38" s="19"/>
      <c r="R38" s="187"/>
    </row>
    <row r="39" spans="1:18" s="42" customFormat="1" ht="13.5" customHeight="1">
      <c r="A39" s="140"/>
      <c r="B39" s="258" t="s">
        <v>240</v>
      </c>
      <c r="C39" s="255"/>
      <c r="D39" s="255"/>
      <c r="E39" s="255"/>
      <c r="F39" s="255"/>
      <c r="G39" s="255"/>
      <c r="H39" s="255"/>
      <c r="I39" s="255"/>
      <c r="J39" s="255"/>
      <c r="K39" s="255"/>
      <c r="L39" s="255"/>
      <c r="M39" s="255"/>
      <c r="N39" s="255"/>
      <c r="O39" s="255"/>
      <c r="P39" s="255"/>
      <c r="Q39" s="254"/>
      <c r="R39" s="187"/>
    </row>
    <row r="40" spans="1:18" s="42" customFormat="1" ht="13.5" customHeight="1">
      <c r="A40" s="140"/>
      <c r="B40" s="282"/>
      <c r="C40" s="260" t="s">
        <v>56</v>
      </c>
      <c r="D40" s="261"/>
      <c r="E40" s="261"/>
      <c r="F40" s="261"/>
      <c r="G40" s="261"/>
      <c r="H40" s="262"/>
      <c r="I40" s="283" t="s">
        <v>244</v>
      </c>
      <c r="J40" s="284"/>
      <c r="K40" s="284"/>
      <c r="L40" s="285"/>
      <c r="M40" s="248">
        <v>2015</v>
      </c>
      <c r="N40" s="249"/>
      <c r="O40" s="249"/>
      <c r="P40" s="250"/>
      <c r="Q40" s="252"/>
      <c r="R40" s="187"/>
    </row>
    <row r="41" spans="1:18" s="42" customFormat="1" ht="13.5" customHeight="1">
      <c r="A41" s="140"/>
      <c r="B41" s="282"/>
      <c r="C41" s="260" t="s">
        <v>142</v>
      </c>
      <c r="D41" s="261"/>
      <c r="E41" s="261"/>
      <c r="F41" s="261"/>
      <c r="G41" s="261"/>
      <c r="H41" s="261"/>
      <c r="I41" s="261"/>
      <c r="J41" s="261"/>
      <c r="K41" s="261"/>
      <c r="L41" s="262"/>
      <c r="M41" s="184" t="str">
        <f>Wniosek!M165</f>
        <v>I</v>
      </c>
      <c r="N41" s="184" t="str">
        <f>Wniosek!N165</f>
        <v>II</v>
      </c>
      <c r="O41" s="184" t="str">
        <f>Wniosek!O165</f>
        <v>III</v>
      </c>
      <c r="P41" s="184" t="str">
        <f>Wniosek!P165</f>
        <v>-</v>
      </c>
      <c r="Q41" s="253"/>
      <c r="R41" s="187"/>
    </row>
    <row r="42" spans="1:18" s="42" customFormat="1" ht="13.5" customHeight="1">
      <c r="A42" s="140"/>
      <c r="B42" s="282"/>
      <c r="C42" s="260" t="s">
        <v>11</v>
      </c>
      <c r="D42" s="261"/>
      <c r="E42" s="261"/>
      <c r="F42" s="261"/>
      <c r="G42" s="261"/>
      <c r="H42" s="262"/>
      <c r="I42" s="259">
        <f>SUM(K42:P42)</f>
        <v>0</v>
      </c>
      <c r="J42" s="256"/>
      <c r="K42" s="256"/>
      <c r="L42" s="257"/>
      <c r="M42" s="153">
        <f>Wniosek!M166/P_Waluta</f>
        <v>0</v>
      </c>
      <c r="N42" s="153">
        <f>Wniosek!N166/P_Waluta</f>
        <v>0</v>
      </c>
      <c r="O42" s="153">
        <f>Wniosek!O166/P_Waluta</f>
        <v>0</v>
      </c>
      <c r="P42" s="153">
        <f>Wniosek!P166/P_Waluta</f>
        <v>0</v>
      </c>
      <c r="Q42" s="253"/>
      <c r="R42" s="187"/>
    </row>
    <row r="43" spans="1:18" s="42" customFormat="1" ht="13.5" customHeight="1">
      <c r="A43" s="140"/>
      <c r="B43" s="282"/>
      <c r="C43" s="260" t="s">
        <v>12</v>
      </c>
      <c r="D43" s="261"/>
      <c r="E43" s="261"/>
      <c r="F43" s="261"/>
      <c r="G43" s="261"/>
      <c r="H43" s="262"/>
      <c r="I43" s="259">
        <f>SUM(K43:P43)</f>
        <v>0</v>
      </c>
      <c r="J43" s="256"/>
      <c r="K43" s="256"/>
      <c r="L43" s="257"/>
      <c r="M43" s="153">
        <f>Wniosek!M167/P_Waluta</f>
        <v>0</v>
      </c>
      <c r="N43" s="153">
        <f>Wniosek!N167/P_Waluta</f>
        <v>0</v>
      </c>
      <c r="O43" s="153">
        <f>Wniosek!O167/P_Waluta</f>
        <v>0</v>
      </c>
      <c r="P43" s="183">
        <f>Wniosek!P167/P_Waluta</f>
        <v>0</v>
      </c>
      <c r="Q43" s="246"/>
      <c r="R43" s="187"/>
    </row>
    <row r="44" spans="1:18" s="42" customFormat="1" ht="13.5" customHeight="1">
      <c r="A44" s="140"/>
      <c r="B44" s="282"/>
      <c r="C44" s="260" t="str">
        <f>Wniosek!C130</f>
        <v>Nowe działanie</v>
      </c>
      <c r="D44" s="261"/>
      <c r="E44" s="261"/>
      <c r="F44" s="261"/>
      <c r="G44" s="261"/>
      <c r="H44" s="262"/>
      <c r="I44" s="259">
        <f>SUM(M44:P44)</f>
        <v>0</v>
      </c>
      <c r="J44" s="256"/>
      <c r="K44" s="256"/>
      <c r="L44" s="257"/>
      <c r="M44" s="153">
        <f>Wniosek!M168/[0]!P_Waluta</f>
        <v>0</v>
      </c>
      <c r="N44" s="153">
        <f>Wniosek!N168/[0]!P_Waluta</f>
        <v>0</v>
      </c>
      <c r="O44" s="190">
        <f>Wniosek!O168/[0]!P_Waluta</f>
        <v>0</v>
      </c>
      <c r="P44" s="183">
        <f>Wniosek!P168/[0]!P_Waluta</f>
        <v>0</v>
      </c>
      <c r="Q44" s="247"/>
      <c r="R44" s="187"/>
    </row>
    <row r="45" spans="1:18" s="42" customFormat="1" ht="13.5" customHeight="1">
      <c r="A45" s="140"/>
      <c r="B45" s="282"/>
      <c r="C45" s="260" t="str">
        <f>Wniosek!C131</f>
        <v>Koszty pośrednie</v>
      </c>
      <c r="D45" s="261"/>
      <c r="E45" s="261"/>
      <c r="F45" s="261"/>
      <c r="G45" s="261"/>
      <c r="H45" s="262"/>
      <c r="I45" s="259">
        <f>SUM(M45:P45)</f>
        <v>0</v>
      </c>
      <c r="J45" s="256"/>
      <c r="K45" s="256"/>
      <c r="L45" s="257"/>
      <c r="M45" s="153">
        <f>Wniosek!M169/[0]!P_Waluta</f>
        <v>0</v>
      </c>
      <c r="N45" s="153">
        <f>Wniosek!N169/[0]!P_Waluta</f>
        <v>0</v>
      </c>
      <c r="O45" s="190">
        <f>Wniosek!O169/[0]!P_Waluta</f>
        <v>0</v>
      </c>
      <c r="P45" s="183">
        <f>Wniosek!P169/[0]!P_Waluta</f>
        <v>0</v>
      </c>
      <c r="Q45" s="247"/>
      <c r="R45" s="187"/>
    </row>
    <row r="46" spans="1:18" s="42" customFormat="1" ht="13.5" customHeight="1">
      <c r="A46" s="140"/>
      <c r="B46" s="282"/>
      <c r="C46" s="260" t="s">
        <v>141</v>
      </c>
      <c r="D46" s="261"/>
      <c r="E46" s="261"/>
      <c r="F46" s="261"/>
      <c r="G46" s="261"/>
      <c r="H46" s="262"/>
      <c r="I46" s="259">
        <f>SUM(K46:P46)</f>
        <v>0</v>
      </c>
      <c r="J46" s="256"/>
      <c r="K46" s="256"/>
      <c r="L46" s="257"/>
      <c r="M46" s="153">
        <f>Wniosek!M170/P_Waluta</f>
        <v>0</v>
      </c>
      <c r="N46" s="153">
        <f>Wniosek!N170/P_Waluta</f>
        <v>0</v>
      </c>
      <c r="O46" s="190">
        <f>Wniosek!O170/P_Waluta</f>
        <v>0</v>
      </c>
      <c r="P46" s="153">
        <f>Wniosek!P170/P_Waluta</f>
        <v>0</v>
      </c>
      <c r="Q46" s="247"/>
      <c r="R46" s="187"/>
    </row>
    <row r="47" spans="1:18" s="42" customFormat="1" ht="13.5" customHeight="1">
      <c r="A47" s="140"/>
      <c r="B47" s="126"/>
      <c r="C47" s="260" t="s">
        <v>0</v>
      </c>
      <c r="D47" s="261"/>
      <c r="E47" s="261"/>
      <c r="F47" s="261"/>
      <c r="G47" s="261"/>
      <c r="H47" s="262"/>
      <c r="I47" s="259">
        <f>SUM(I42:L46)</f>
        <v>0</v>
      </c>
      <c r="J47" s="256"/>
      <c r="K47" s="256"/>
      <c r="L47" s="257"/>
      <c r="M47" s="153">
        <f>ROUND(Wniosek!M171/P_Waluta,0)</f>
        <v>0</v>
      </c>
      <c r="N47" s="153">
        <f>ROUND(Wniosek!N171/P_Waluta,0)</f>
        <v>0</v>
      </c>
      <c r="O47" s="153">
        <f>ROUND(Wniosek!O171/P_Waluta,0)</f>
        <v>0</v>
      </c>
      <c r="P47" s="212">
        <f>ROUND(Wniosek!P171/P_Waluta,0)</f>
        <v>0</v>
      </c>
      <c r="Q47" s="19"/>
      <c r="R47" s="187"/>
    </row>
    <row r="48" spans="1:18" s="42" customFormat="1" ht="13.5" customHeight="1">
      <c r="A48" s="140"/>
      <c r="B48" s="258" t="s">
        <v>241</v>
      </c>
      <c r="C48" s="255"/>
      <c r="D48" s="255"/>
      <c r="E48" s="255"/>
      <c r="F48" s="255"/>
      <c r="G48" s="255"/>
      <c r="H48" s="255"/>
      <c r="I48" s="255"/>
      <c r="J48" s="255"/>
      <c r="K48" s="255"/>
      <c r="L48" s="255"/>
      <c r="M48" s="255"/>
      <c r="N48" s="255"/>
      <c r="O48" s="255"/>
      <c r="P48" s="255"/>
      <c r="Q48" s="254"/>
      <c r="R48" s="187"/>
    </row>
    <row r="49" spans="1:18" s="42" customFormat="1" ht="13.5" customHeight="1">
      <c r="A49" s="140"/>
      <c r="B49" s="282"/>
      <c r="C49" s="260" t="s">
        <v>56</v>
      </c>
      <c r="D49" s="261"/>
      <c r="E49" s="261"/>
      <c r="F49" s="261"/>
      <c r="G49" s="261"/>
      <c r="H49" s="262"/>
      <c r="I49" s="283" t="s">
        <v>244</v>
      </c>
      <c r="J49" s="284"/>
      <c r="K49" s="284"/>
      <c r="L49" s="285"/>
      <c r="M49" s="248">
        <v>2016</v>
      </c>
      <c r="N49" s="249"/>
      <c r="O49" s="249"/>
      <c r="P49" s="250"/>
      <c r="Q49" s="252"/>
      <c r="R49" s="187"/>
    </row>
    <row r="50" spans="1:18" s="42" customFormat="1" ht="13.5" customHeight="1">
      <c r="A50" s="140"/>
      <c r="B50" s="282"/>
      <c r="C50" s="260" t="s">
        <v>142</v>
      </c>
      <c r="D50" s="261"/>
      <c r="E50" s="261"/>
      <c r="F50" s="261"/>
      <c r="G50" s="261"/>
      <c r="H50" s="261"/>
      <c r="I50" s="261"/>
      <c r="J50" s="261"/>
      <c r="K50" s="261"/>
      <c r="L50" s="262"/>
      <c r="M50" s="184" t="str">
        <f>Wniosek!M174</f>
        <v>I</v>
      </c>
      <c r="N50" s="184" t="str">
        <f>Wniosek!N174</f>
        <v>II</v>
      </c>
      <c r="O50" s="184" t="str">
        <f>Wniosek!O174</f>
        <v>III</v>
      </c>
      <c r="P50" s="184" t="str">
        <f>Wniosek!P174</f>
        <v>-</v>
      </c>
      <c r="Q50" s="253"/>
      <c r="R50" s="187"/>
    </row>
    <row r="51" spans="1:18" s="42" customFormat="1" ht="13.5" customHeight="1">
      <c r="A51" s="140"/>
      <c r="B51" s="282"/>
      <c r="C51" s="260" t="s">
        <v>11</v>
      </c>
      <c r="D51" s="261"/>
      <c r="E51" s="261"/>
      <c r="F51" s="261"/>
      <c r="G51" s="261"/>
      <c r="H51" s="262"/>
      <c r="I51" s="259">
        <f>SUM(K51:P51)</f>
        <v>0</v>
      </c>
      <c r="J51" s="256"/>
      <c r="K51" s="256"/>
      <c r="L51" s="257"/>
      <c r="M51" s="153">
        <f>Wniosek!M175/P_Waluta</f>
        <v>0</v>
      </c>
      <c r="N51" s="153">
        <f>Wniosek!N175/P_Waluta</f>
        <v>0</v>
      </c>
      <c r="O51" s="153">
        <f>Wniosek!O175/P_Waluta</f>
        <v>0</v>
      </c>
      <c r="P51" s="153">
        <f>Wniosek!P175/P_Waluta</f>
        <v>0</v>
      </c>
      <c r="Q51" s="253"/>
      <c r="R51" s="187"/>
    </row>
    <row r="52" spans="1:18" s="42" customFormat="1" ht="13.5" customHeight="1">
      <c r="A52" s="140"/>
      <c r="B52" s="282"/>
      <c r="C52" s="260" t="s">
        <v>12</v>
      </c>
      <c r="D52" s="261"/>
      <c r="E52" s="261"/>
      <c r="F52" s="261"/>
      <c r="G52" s="261"/>
      <c r="H52" s="262"/>
      <c r="I52" s="259">
        <f>SUM(K52:P52)</f>
        <v>0</v>
      </c>
      <c r="J52" s="256"/>
      <c r="K52" s="256"/>
      <c r="L52" s="257"/>
      <c r="M52" s="153">
        <f>Wniosek!M176/P_Waluta</f>
        <v>0</v>
      </c>
      <c r="N52" s="153">
        <f>Wniosek!N176/P_Waluta</f>
        <v>0</v>
      </c>
      <c r="O52" s="153">
        <f>Wniosek!O176/P_Waluta</f>
        <v>0</v>
      </c>
      <c r="P52" s="183">
        <f>Wniosek!P176/P_Waluta</f>
        <v>0</v>
      </c>
      <c r="Q52" s="246"/>
      <c r="R52" s="187"/>
    </row>
    <row r="53" spans="1:18" s="42" customFormat="1" ht="13.5" customHeight="1">
      <c r="A53" s="140"/>
      <c r="B53" s="282"/>
      <c r="C53" s="260" t="str">
        <f>Wniosek!C130</f>
        <v>Nowe działanie</v>
      </c>
      <c r="D53" s="261"/>
      <c r="E53" s="261"/>
      <c r="F53" s="261"/>
      <c r="G53" s="261"/>
      <c r="H53" s="262"/>
      <c r="I53" s="259">
        <f>SUM(M53:P53)</f>
        <v>0</v>
      </c>
      <c r="J53" s="256"/>
      <c r="K53" s="256"/>
      <c r="L53" s="257"/>
      <c r="M53" s="153">
        <f>Wniosek!M177/[0]!P_Waluta</f>
        <v>0</v>
      </c>
      <c r="N53" s="153">
        <f>Wniosek!N177/[0]!P_Waluta</f>
        <v>0</v>
      </c>
      <c r="O53" s="190">
        <f>Wniosek!O177/[0]!P_Waluta</f>
        <v>0</v>
      </c>
      <c r="P53" s="183">
        <f>Wniosek!P177/[0]!P_Waluta</f>
        <v>0</v>
      </c>
      <c r="Q53" s="247"/>
      <c r="R53" s="187"/>
    </row>
    <row r="54" spans="1:18" s="42" customFormat="1" ht="13.5" customHeight="1">
      <c r="A54" s="140"/>
      <c r="B54" s="282"/>
      <c r="C54" s="260" t="str">
        <f>Wniosek!C131</f>
        <v>Koszty pośrednie</v>
      </c>
      <c r="D54" s="261"/>
      <c r="E54" s="261"/>
      <c r="F54" s="261"/>
      <c r="G54" s="261"/>
      <c r="H54" s="262"/>
      <c r="I54" s="259">
        <f>SUM(M54:P54)</f>
        <v>0</v>
      </c>
      <c r="J54" s="256"/>
      <c r="K54" s="256"/>
      <c r="L54" s="257"/>
      <c r="M54" s="153">
        <f>Wniosek!M178/[0]!P_Waluta</f>
        <v>0</v>
      </c>
      <c r="N54" s="153">
        <f>Wniosek!N178/[0]!P_Waluta</f>
        <v>0</v>
      </c>
      <c r="O54" s="190">
        <f>Wniosek!O178/[0]!P_Waluta</f>
        <v>0</v>
      </c>
      <c r="P54" s="183">
        <f>Wniosek!P178/[0]!P_Waluta</f>
        <v>0</v>
      </c>
      <c r="Q54" s="247"/>
      <c r="R54" s="187"/>
    </row>
    <row r="55" spans="1:18" s="42" customFormat="1" ht="13.5" customHeight="1">
      <c r="A55" s="140"/>
      <c r="B55" s="282"/>
      <c r="C55" s="260" t="s">
        <v>141</v>
      </c>
      <c r="D55" s="261"/>
      <c r="E55" s="261"/>
      <c r="F55" s="261"/>
      <c r="G55" s="261"/>
      <c r="H55" s="262"/>
      <c r="I55" s="259">
        <f>SUM(K55:P55)</f>
        <v>0</v>
      </c>
      <c r="J55" s="256"/>
      <c r="K55" s="256"/>
      <c r="L55" s="257"/>
      <c r="M55" s="153">
        <f>Wniosek!M179/P_Waluta</f>
        <v>0</v>
      </c>
      <c r="N55" s="153">
        <f>Wniosek!N179/P_Waluta</f>
        <v>0</v>
      </c>
      <c r="O55" s="190">
        <f>Wniosek!O179/P_Waluta</f>
        <v>0</v>
      </c>
      <c r="P55" s="153">
        <f>Wniosek!P179/P_Waluta</f>
        <v>0</v>
      </c>
      <c r="Q55" s="247"/>
      <c r="R55" s="187"/>
    </row>
    <row r="56" spans="1:18" s="42" customFormat="1" ht="13.5" customHeight="1">
      <c r="A56" s="140"/>
      <c r="B56" s="126"/>
      <c r="C56" s="260" t="s">
        <v>0</v>
      </c>
      <c r="D56" s="261"/>
      <c r="E56" s="261"/>
      <c r="F56" s="261"/>
      <c r="G56" s="261"/>
      <c r="H56" s="262"/>
      <c r="I56" s="259">
        <f>SUM(I51:L55)</f>
        <v>0</v>
      </c>
      <c r="J56" s="256"/>
      <c r="K56" s="256"/>
      <c r="L56" s="257"/>
      <c r="M56" s="153">
        <f>ROUND(Wniosek!M180/P_Waluta,0)</f>
        <v>0</v>
      </c>
      <c r="N56" s="153">
        <f>ROUND(Wniosek!N180/P_Waluta,0)</f>
        <v>0</v>
      </c>
      <c r="O56" s="153">
        <f>ROUND(Wniosek!O180/P_Waluta,0)</f>
        <v>0</v>
      </c>
      <c r="P56" s="212">
        <f>ROUND(Wniosek!P180/P_Waluta,0)</f>
        <v>0</v>
      </c>
      <c r="Q56" s="19"/>
      <c r="R56" s="187"/>
    </row>
    <row r="57" spans="1:18" s="42" customFormat="1" ht="13.5" customHeight="1">
      <c r="A57" s="140"/>
      <c r="B57" s="258" t="s">
        <v>242</v>
      </c>
      <c r="C57" s="255"/>
      <c r="D57" s="255"/>
      <c r="E57" s="255"/>
      <c r="F57" s="255"/>
      <c r="G57" s="255"/>
      <c r="H57" s="255"/>
      <c r="I57" s="255"/>
      <c r="J57" s="255"/>
      <c r="K57" s="255"/>
      <c r="L57" s="255"/>
      <c r="M57" s="255"/>
      <c r="N57" s="255"/>
      <c r="O57" s="255"/>
      <c r="P57" s="255"/>
      <c r="Q57" s="254"/>
      <c r="R57" s="187"/>
    </row>
    <row r="58" spans="1:18" s="42" customFormat="1" ht="13.5" customHeight="1">
      <c r="A58" s="140"/>
      <c r="B58" s="282"/>
      <c r="C58" s="260" t="s">
        <v>56</v>
      </c>
      <c r="D58" s="261"/>
      <c r="E58" s="261"/>
      <c r="F58" s="261"/>
      <c r="G58" s="261"/>
      <c r="H58" s="262"/>
      <c r="I58" s="283" t="s">
        <v>244</v>
      </c>
      <c r="J58" s="284"/>
      <c r="K58" s="284"/>
      <c r="L58" s="285"/>
      <c r="M58" s="248">
        <v>2017</v>
      </c>
      <c r="N58" s="249"/>
      <c r="O58" s="249"/>
      <c r="P58" s="250"/>
      <c r="Q58" s="252"/>
      <c r="R58" s="187"/>
    </row>
    <row r="59" spans="1:18" s="42" customFormat="1" ht="13.5" customHeight="1">
      <c r="A59" s="140"/>
      <c r="B59" s="282"/>
      <c r="C59" s="260" t="s">
        <v>142</v>
      </c>
      <c r="D59" s="261"/>
      <c r="E59" s="261"/>
      <c r="F59" s="261"/>
      <c r="G59" s="261"/>
      <c r="H59" s="261"/>
      <c r="I59" s="261"/>
      <c r="J59" s="261"/>
      <c r="K59" s="261"/>
      <c r="L59" s="262"/>
      <c r="M59" s="184">
        <f>Wniosek!M183</f>
        <v>0</v>
      </c>
      <c r="N59" s="184">
        <f>Wniosek!N183</f>
        <v>0</v>
      </c>
      <c r="O59" s="184">
        <f>Wniosek!O183</f>
        <v>0</v>
      </c>
      <c r="P59" s="184" t="str">
        <f>Wniosek!P183</f>
        <v>-</v>
      </c>
      <c r="Q59" s="253"/>
      <c r="R59" s="187"/>
    </row>
    <row r="60" spans="1:18" s="42" customFormat="1" ht="13.5" customHeight="1">
      <c r="A60" s="140"/>
      <c r="B60" s="282"/>
      <c r="C60" s="260" t="s">
        <v>11</v>
      </c>
      <c r="D60" s="261"/>
      <c r="E60" s="261"/>
      <c r="F60" s="261"/>
      <c r="G60" s="261"/>
      <c r="H60" s="262"/>
      <c r="I60" s="259">
        <f>SUM(K60:P60)</f>
        <v>0</v>
      </c>
      <c r="J60" s="256"/>
      <c r="K60" s="256"/>
      <c r="L60" s="257"/>
      <c r="M60" s="153">
        <f>Wniosek!M184/P_Waluta</f>
        <v>0</v>
      </c>
      <c r="N60" s="153">
        <f>Wniosek!N184/P_Waluta</f>
        <v>0</v>
      </c>
      <c r="O60" s="153">
        <f>Wniosek!O184/P_Waluta</f>
        <v>0</v>
      </c>
      <c r="P60" s="153">
        <f>Wniosek!P184/P_Waluta</f>
        <v>0</v>
      </c>
      <c r="Q60" s="253"/>
      <c r="R60" s="187"/>
    </row>
    <row r="61" spans="1:18" s="42" customFormat="1" ht="13.5" customHeight="1">
      <c r="A61" s="140"/>
      <c r="B61" s="282"/>
      <c r="C61" s="260" t="s">
        <v>12</v>
      </c>
      <c r="D61" s="261"/>
      <c r="E61" s="261"/>
      <c r="F61" s="261"/>
      <c r="G61" s="261"/>
      <c r="H61" s="262"/>
      <c r="I61" s="259">
        <f>SUM(K61:P61)</f>
        <v>0</v>
      </c>
      <c r="J61" s="256"/>
      <c r="K61" s="256"/>
      <c r="L61" s="257"/>
      <c r="M61" s="153">
        <f>Wniosek!M185/P_Waluta</f>
        <v>0</v>
      </c>
      <c r="N61" s="153">
        <f>Wniosek!N185/P_Waluta</f>
        <v>0</v>
      </c>
      <c r="O61" s="153">
        <f>Wniosek!O185/P_Waluta</f>
        <v>0</v>
      </c>
      <c r="P61" s="183">
        <f>Wniosek!P185/P_Waluta</f>
        <v>0</v>
      </c>
      <c r="Q61" s="246"/>
      <c r="R61" s="187"/>
    </row>
    <row r="62" spans="1:18" s="42" customFormat="1" ht="13.5" customHeight="1">
      <c r="A62" s="140"/>
      <c r="B62" s="282"/>
      <c r="C62" s="260" t="str">
        <f>Wniosek!C130</f>
        <v>Nowe działanie</v>
      </c>
      <c r="D62" s="261"/>
      <c r="E62" s="261"/>
      <c r="F62" s="261"/>
      <c r="G62" s="261"/>
      <c r="H62" s="262"/>
      <c r="I62" s="259">
        <f>SUM(M62:P62)</f>
        <v>0</v>
      </c>
      <c r="J62" s="256"/>
      <c r="K62" s="256"/>
      <c r="L62" s="257"/>
      <c r="M62" s="153">
        <f>Wniosek!M186/[0]!P_Waluta</f>
        <v>0</v>
      </c>
      <c r="N62" s="153">
        <f>Wniosek!N186/[0]!P_Waluta</f>
        <v>0</v>
      </c>
      <c r="O62" s="190">
        <f>Wniosek!O186/[0]!P_Waluta</f>
        <v>0</v>
      </c>
      <c r="P62" s="183">
        <f>Wniosek!P186/[0]!P_Waluta</f>
        <v>0</v>
      </c>
      <c r="Q62" s="247"/>
      <c r="R62" s="187"/>
    </row>
    <row r="63" spans="1:18" s="42" customFormat="1" ht="13.5" customHeight="1">
      <c r="A63" s="140"/>
      <c r="B63" s="282"/>
      <c r="C63" s="260" t="str">
        <f>Wniosek!C131</f>
        <v>Koszty pośrednie</v>
      </c>
      <c r="D63" s="261"/>
      <c r="E63" s="261"/>
      <c r="F63" s="261"/>
      <c r="G63" s="261"/>
      <c r="H63" s="262"/>
      <c r="I63" s="259">
        <f>SUM(M63:P63)</f>
        <v>0</v>
      </c>
      <c r="J63" s="256"/>
      <c r="K63" s="256"/>
      <c r="L63" s="257"/>
      <c r="M63" s="153">
        <f>Wniosek!M187/[0]!P_Waluta</f>
        <v>0</v>
      </c>
      <c r="N63" s="153">
        <f>Wniosek!N187/[0]!P_Waluta</f>
        <v>0</v>
      </c>
      <c r="O63" s="190">
        <f>Wniosek!O187/[0]!P_Waluta</f>
        <v>0</v>
      </c>
      <c r="P63" s="183">
        <f>Wniosek!P187/[0]!P_Waluta</f>
        <v>0</v>
      </c>
      <c r="Q63" s="247"/>
      <c r="R63" s="187"/>
    </row>
    <row r="64" spans="1:18" s="42" customFormat="1" ht="13.5" customHeight="1">
      <c r="A64" s="140"/>
      <c r="B64" s="282"/>
      <c r="C64" s="260" t="s">
        <v>141</v>
      </c>
      <c r="D64" s="261"/>
      <c r="E64" s="261"/>
      <c r="F64" s="261"/>
      <c r="G64" s="261"/>
      <c r="H64" s="262"/>
      <c r="I64" s="259">
        <f>SUM(K64:P64)</f>
        <v>0</v>
      </c>
      <c r="J64" s="256"/>
      <c r="K64" s="256"/>
      <c r="L64" s="257"/>
      <c r="M64" s="153">
        <f>Wniosek!M188/P_Waluta</f>
        <v>0</v>
      </c>
      <c r="N64" s="153">
        <f>Wniosek!N188/P_Waluta</f>
        <v>0</v>
      </c>
      <c r="O64" s="190">
        <f>Wniosek!O188/P_Waluta</f>
        <v>0</v>
      </c>
      <c r="P64" s="153">
        <f>Wniosek!P188/P_Waluta</f>
        <v>0</v>
      </c>
      <c r="Q64" s="247"/>
      <c r="R64" s="187"/>
    </row>
    <row r="65" spans="1:18" s="42" customFormat="1" ht="13.5" customHeight="1">
      <c r="A65" s="1"/>
      <c r="B65" s="126"/>
      <c r="C65" s="260" t="s">
        <v>0</v>
      </c>
      <c r="D65" s="261"/>
      <c r="E65" s="261"/>
      <c r="F65" s="261"/>
      <c r="G65" s="261"/>
      <c r="H65" s="262"/>
      <c r="I65" s="259">
        <f>SUM(I60:L64)</f>
        <v>0</v>
      </c>
      <c r="J65" s="256"/>
      <c r="K65" s="256"/>
      <c r="L65" s="257"/>
      <c r="M65" s="153">
        <f>ROUND(Wniosek!M189/P_Waluta,0)</f>
        <v>0</v>
      </c>
      <c r="N65" s="153">
        <f>ROUND(Wniosek!N189/P_Waluta,0)</f>
        <v>0</v>
      </c>
      <c r="O65" s="153">
        <f>ROUND(Wniosek!O189/P_Waluta,0)</f>
        <v>0</v>
      </c>
      <c r="P65" s="212">
        <f>ROUND(Wniosek!P189/P_Waluta,0)</f>
        <v>0</v>
      </c>
      <c r="Q65" s="19"/>
      <c r="R65" s="187"/>
    </row>
    <row r="66" spans="2:18" ht="12.75">
      <c r="B66" s="252"/>
      <c r="C66" s="253"/>
      <c r="D66" s="253"/>
      <c r="E66" s="253"/>
      <c r="F66" s="253"/>
      <c r="G66" s="253"/>
      <c r="H66" s="253"/>
      <c r="I66" s="253"/>
      <c r="J66" s="253"/>
      <c r="K66" s="253"/>
      <c r="L66" s="253"/>
      <c r="M66" s="253"/>
      <c r="N66" s="253"/>
      <c r="O66" s="253"/>
      <c r="P66" s="253"/>
      <c r="Q66" s="252"/>
      <c r="R66" s="186"/>
    </row>
    <row r="67" spans="2:18" ht="12.75">
      <c r="B67" s="551" t="s">
        <v>144</v>
      </c>
      <c r="C67" s="552"/>
      <c r="D67" s="552"/>
      <c r="E67" s="552"/>
      <c r="F67" s="552"/>
      <c r="G67" s="552"/>
      <c r="H67" s="552"/>
      <c r="I67" s="552"/>
      <c r="J67" s="552"/>
      <c r="K67" s="626"/>
      <c r="L67" s="626"/>
      <c r="M67" s="626"/>
      <c r="N67" s="626"/>
      <c r="O67" s="626"/>
      <c r="P67" s="552"/>
      <c r="Q67" s="552"/>
      <c r="R67" s="72"/>
    </row>
    <row r="68" spans="2:18" ht="12.75">
      <c r="B68" s="40"/>
      <c r="C68" s="291" t="s">
        <v>14</v>
      </c>
      <c r="D68" s="634"/>
      <c r="E68" s="634"/>
      <c r="F68" s="634"/>
      <c r="G68" s="634"/>
      <c r="H68" s="634"/>
      <c r="I68" s="634"/>
      <c r="J68" s="633"/>
      <c r="K68" s="291" t="s">
        <v>15</v>
      </c>
      <c r="L68" s="634"/>
      <c r="M68" s="633"/>
      <c r="N68" s="291" t="s">
        <v>16</v>
      </c>
      <c r="O68" s="633"/>
      <c r="P68" s="59"/>
      <c r="Q68" s="15"/>
      <c r="R68" s="72"/>
    </row>
    <row r="69" spans="2:18" ht="15">
      <c r="B69" s="60"/>
      <c r="C69" s="239" t="s">
        <v>17</v>
      </c>
      <c r="D69" s="240"/>
      <c r="E69" s="240"/>
      <c r="F69" s="240"/>
      <c r="G69" s="240"/>
      <c r="H69" s="240"/>
      <c r="I69" s="240"/>
      <c r="J69" s="237"/>
      <c r="K69" s="631">
        <f>Wniosek!K193/P_Waluta</f>
        <v>0</v>
      </c>
      <c r="L69" s="631"/>
      <c r="M69" s="631"/>
      <c r="N69" s="607">
        <f>IF(K75=0,0,K69/K75)</f>
        <v>0</v>
      </c>
      <c r="O69" s="607"/>
      <c r="P69" s="300"/>
      <c r="Q69" s="301"/>
      <c r="R69" s="72"/>
    </row>
    <row r="70" spans="2:18" ht="15">
      <c r="B70" s="60"/>
      <c r="C70" s="61"/>
      <c r="D70" s="61"/>
      <c r="E70" s="632" t="s">
        <v>18</v>
      </c>
      <c r="F70" s="632"/>
      <c r="G70" s="632"/>
      <c r="H70" s="632"/>
      <c r="I70" s="632"/>
      <c r="J70" s="632"/>
      <c r="K70" s="631">
        <f>K71+K74</f>
        <v>0</v>
      </c>
      <c r="L70" s="631"/>
      <c r="M70" s="631"/>
      <c r="N70" s="607">
        <f>IF(K75=0,0,K70/K75)</f>
        <v>0</v>
      </c>
      <c r="O70" s="607"/>
      <c r="P70" s="300"/>
      <c r="Q70" s="301"/>
      <c r="R70" s="72"/>
    </row>
    <row r="71" spans="2:18" ht="29.25" customHeight="1">
      <c r="B71" s="60"/>
      <c r="C71" s="61"/>
      <c r="D71" s="61"/>
      <c r="E71" s="22"/>
      <c r="F71" s="239" t="s">
        <v>19</v>
      </c>
      <c r="G71" s="240"/>
      <c r="H71" s="240"/>
      <c r="I71" s="240"/>
      <c r="J71" s="237"/>
      <c r="K71" s="631">
        <f>K72+K73</f>
        <v>0</v>
      </c>
      <c r="L71" s="631"/>
      <c r="M71" s="631"/>
      <c r="N71" s="607">
        <f>IF(K75=0,0,K71/K75)</f>
        <v>0</v>
      </c>
      <c r="O71" s="607"/>
      <c r="P71" s="300"/>
      <c r="Q71" s="301"/>
      <c r="R71" s="72"/>
    </row>
    <row r="72" spans="2:18" ht="15">
      <c r="B72" s="60"/>
      <c r="C72" s="61"/>
      <c r="D72" s="61"/>
      <c r="E72" s="62"/>
      <c r="F72" s="62"/>
      <c r="G72" s="604" t="s">
        <v>20</v>
      </c>
      <c r="H72" s="605"/>
      <c r="I72" s="605"/>
      <c r="J72" s="606"/>
      <c r="K72" s="631">
        <f>Wniosek!K196/P_Waluta</f>
        <v>0</v>
      </c>
      <c r="L72" s="631"/>
      <c r="M72" s="631"/>
      <c r="N72" s="607">
        <f>IF(K75=0,0,K72/K75)</f>
        <v>0</v>
      </c>
      <c r="O72" s="607"/>
      <c r="P72" s="300"/>
      <c r="Q72" s="301"/>
      <c r="R72" s="72"/>
    </row>
    <row r="73" spans="2:18" ht="15">
      <c r="B73" s="60"/>
      <c r="C73" s="61"/>
      <c r="D73" s="61"/>
      <c r="E73" s="62"/>
      <c r="F73" s="62"/>
      <c r="G73" s="628" t="s">
        <v>21</v>
      </c>
      <c r="H73" s="629"/>
      <c r="I73" s="629"/>
      <c r="J73" s="630"/>
      <c r="K73" s="631">
        <f>ROUND(Wniosek!K197/P_Waluta,0)</f>
        <v>0</v>
      </c>
      <c r="L73" s="631"/>
      <c r="M73" s="631"/>
      <c r="N73" s="607">
        <f>IF(K75=0,0,K73/K75)</f>
        <v>0</v>
      </c>
      <c r="O73" s="607"/>
      <c r="P73" s="300"/>
      <c r="Q73" s="301"/>
      <c r="R73" s="72"/>
    </row>
    <row r="74" spans="2:18" ht="34.5" customHeight="1">
      <c r="B74" s="60"/>
      <c r="C74" s="61"/>
      <c r="D74" s="61"/>
      <c r="E74" s="23"/>
      <c r="F74" s="239" t="s">
        <v>22</v>
      </c>
      <c r="G74" s="240"/>
      <c r="H74" s="240"/>
      <c r="I74" s="240"/>
      <c r="J74" s="237"/>
      <c r="K74" s="631">
        <f>Wniosek!K198/P_Waluta</f>
        <v>0</v>
      </c>
      <c r="L74" s="631"/>
      <c r="M74" s="631"/>
      <c r="N74" s="607">
        <f>IF(K75=0,0,K74/K75)</f>
        <v>0</v>
      </c>
      <c r="O74" s="607"/>
      <c r="P74" s="300"/>
      <c r="Q74" s="301"/>
      <c r="R74" s="72"/>
    </row>
    <row r="75" spans="2:18" ht="15">
      <c r="B75" s="60"/>
      <c r="C75" s="61"/>
      <c r="D75" s="61"/>
      <c r="E75" s="472" t="s">
        <v>145</v>
      </c>
      <c r="F75" s="472"/>
      <c r="G75" s="472"/>
      <c r="H75" s="472"/>
      <c r="I75" s="472"/>
      <c r="J75" s="472"/>
      <c r="K75" s="631">
        <f>K69+K70</f>
        <v>0</v>
      </c>
      <c r="L75" s="631"/>
      <c r="M75" s="631"/>
      <c r="N75" s="607">
        <v>1</v>
      </c>
      <c r="O75" s="607"/>
      <c r="P75" s="300"/>
      <c r="Q75" s="301"/>
      <c r="R75" s="72"/>
    </row>
    <row r="76" spans="2:18" ht="15">
      <c r="B76" s="60"/>
      <c r="C76" s="61"/>
      <c r="D76" s="61"/>
      <c r="E76" s="472" t="s">
        <v>23</v>
      </c>
      <c r="F76" s="472"/>
      <c r="G76" s="472"/>
      <c r="H76" s="472"/>
      <c r="I76" s="472"/>
      <c r="J76" s="472"/>
      <c r="K76" s="631">
        <f>Wniosek!K200/P_Waluta</f>
        <v>0</v>
      </c>
      <c r="L76" s="631"/>
      <c r="M76" s="631"/>
      <c r="N76" s="607">
        <f>IF(K75=0,0,K76/K75)</f>
        <v>0</v>
      </c>
      <c r="O76" s="607"/>
      <c r="P76" s="300"/>
      <c r="Q76" s="301"/>
      <c r="R76" s="72"/>
    </row>
    <row r="77" spans="2:256" ht="15">
      <c r="B77" s="60"/>
      <c r="C77" s="61"/>
      <c r="D77" s="61"/>
      <c r="E77" s="477" t="s">
        <v>24</v>
      </c>
      <c r="F77" s="477"/>
      <c r="G77" s="477"/>
      <c r="H77" s="477"/>
      <c r="I77" s="477"/>
      <c r="J77" s="477"/>
      <c r="K77" s="623">
        <f>K75+K76</f>
        <v>0</v>
      </c>
      <c r="L77" s="623"/>
      <c r="M77" s="623"/>
      <c r="N77" s="427">
        <f>IF(K75=0,0,K77/K75)</f>
        <v>0</v>
      </c>
      <c r="O77" s="427"/>
      <c r="P77" s="300"/>
      <c r="Q77" s="30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row>
    <row r="78" spans="2:17" ht="12.75">
      <c r="B78" s="282"/>
      <c r="C78" s="282"/>
      <c r="D78" s="282"/>
      <c r="E78" s="253"/>
      <c r="F78" s="253"/>
      <c r="G78" s="253"/>
      <c r="H78" s="253"/>
      <c r="I78" s="253"/>
      <c r="J78" s="253"/>
      <c r="K78" s="253"/>
      <c r="L78" s="253"/>
      <c r="M78" s="253"/>
      <c r="N78" s="253"/>
      <c r="O78" s="253"/>
      <c r="P78" s="282"/>
      <c r="Q78" s="282"/>
    </row>
    <row r="79" spans="2:17" ht="12.75">
      <c r="B79" s="282"/>
      <c r="C79" s="282"/>
      <c r="D79" s="282"/>
      <c r="E79" s="424" t="s">
        <v>147</v>
      </c>
      <c r="F79" s="394"/>
      <c r="G79" s="305"/>
      <c r="H79" s="305"/>
      <c r="I79" s="305"/>
      <c r="J79" s="585"/>
      <c r="K79" s="636">
        <f>Wniosek!K203/P_Waluta</f>
        <v>0</v>
      </c>
      <c r="L79" s="636"/>
      <c r="M79" s="636"/>
      <c r="N79" s="476">
        <f>IF(K75=0,0,K79/K75)</f>
        <v>0</v>
      </c>
      <c r="O79" s="476"/>
      <c r="P79" s="282"/>
      <c r="Q79" s="282"/>
    </row>
    <row r="80" spans="2:17" ht="12.75">
      <c r="B80" s="252"/>
      <c r="C80" s="252"/>
      <c r="D80" s="252"/>
      <c r="E80" s="253"/>
      <c r="F80" s="253"/>
      <c r="G80" s="253"/>
      <c r="H80" s="253"/>
      <c r="I80" s="253"/>
      <c r="J80" s="253"/>
      <c r="K80" s="253"/>
      <c r="L80" s="253"/>
      <c r="M80" s="253"/>
      <c r="N80" s="253"/>
      <c r="O80" s="253"/>
      <c r="P80" s="252"/>
      <c r="Q80" s="252"/>
    </row>
    <row r="81" spans="2:17" ht="12.75">
      <c r="B81" s="297" t="s">
        <v>70</v>
      </c>
      <c r="C81" s="305"/>
      <c r="D81" s="305"/>
      <c r="E81" s="305"/>
      <c r="F81" s="305"/>
      <c r="G81" s="305"/>
      <c r="H81" s="305"/>
      <c r="I81" s="305"/>
      <c r="J81" s="305"/>
      <c r="K81" s="305"/>
      <c r="L81" s="305"/>
      <c r="M81" s="305"/>
      <c r="N81" s="428"/>
      <c r="O81" s="305"/>
      <c r="P81" s="305"/>
      <c r="Q81" s="306"/>
    </row>
    <row r="82" spans="2:17" ht="12.75">
      <c r="B82" s="252"/>
      <c r="C82" s="578"/>
      <c r="D82" s="579"/>
      <c r="E82" s="579"/>
      <c r="F82" s="579"/>
      <c r="G82" s="614"/>
      <c r="H82" s="615"/>
      <c r="I82" s="615"/>
      <c r="J82" s="615"/>
      <c r="K82" s="615"/>
      <c r="L82" s="615"/>
      <c r="M82" s="616"/>
      <c r="N82" s="430" t="s">
        <v>149</v>
      </c>
      <c r="O82" s="610" t="s">
        <v>146</v>
      </c>
      <c r="P82" s="610"/>
      <c r="Q82" s="252"/>
    </row>
    <row r="83" spans="2:17" ht="12.75">
      <c r="B83" s="253"/>
      <c r="C83" s="580"/>
      <c r="D83" s="581"/>
      <c r="E83" s="581"/>
      <c r="F83" s="581"/>
      <c r="G83" s="578" t="s">
        <v>151</v>
      </c>
      <c r="H83" s="584"/>
      <c r="I83" s="425" t="s">
        <v>153</v>
      </c>
      <c r="J83" s="426"/>
      <c r="K83" s="471" t="s">
        <v>145</v>
      </c>
      <c r="L83" s="471"/>
      <c r="M83" s="471"/>
      <c r="N83" s="430"/>
      <c r="O83" s="611"/>
      <c r="P83" s="611"/>
      <c r="Q83" s="253"/>
    </row>
    <row r="84" spans="2:17" ht="12.75">
      <c r="B84" s="253"/>
      <c r="C84" s="580"/>
      <c r="D84" s="581"/>
      <c r="E84" s="581"/>
      <c r="F84" s="581"/>
      <c r="G84" s="582" t="s">
        <v>152</v>
      </c>
      <c r="H84" s="612"/>
      <c r="I84" s="617" t="s">
        <v>154</v>
      </c>
      <c r="J84" s="618"/>
      <c r="K84" s="429" t="s">
        <v>155</v>
      </c>
      <c r="L84" s="429"/>
      <c r="M84" s="429"/>
      <c r="N84" s="430"/>
      <c r="O84" s="479" t="s">
        <v>150</v>
      </c>
      <c r="P84" s="479"/>
      <c r="Q84" s="253"/>
    </row>
    <row r="85" spans="2:17" ht="12.75">
      <c r="B85" s="253"/>
      <c r="C85" s="582"/>
      <c r="D85" s="583"/>
      <c r="E85" s="583"/>
      <c r="F85" s="583"/>
      <c r="G85" s="564" t="s">
        <v>71</v>
      </c>
      <c r="H85" s="565"/>
      <c r="I85" s="566" t="s">
        <v>71</v>
      </c>
      <c r="J85" s="567"/>
      <c r="K85" s="564" t="s">
        <v>71</v>
      </c>
      <c r="L85" s="565"/>
      <c r="M85" s="20" t="s">
        <v>156</v>
      </c>
      <c r="N85" s="20" t="s">
        <v>71</v>
      </c>
      <c r="O85" s="430" t="s">
        <v>71</v>
      </c>
      <c r="P85" s="430"/>
      <c r="Q85" s="253"/>
    </row>
    <row r="86" spans="2:17" ht="23.25" customHeight="1">
      <c r="B86" s="253"/>
      <c r="C86" s="280" t="s">
        <v>11</v>
      </c>
      <c r="D86" s="266"/>
      <c r="E86" s="266"/>
      <c r="F86" s="267"/>
      <c r="G86" s="619">
        <f>ROUND(Wniosek!G213/P_Waluta,0)</f>
        <v>0</v>
      </c>
      <c r="H86" s="620"/>
      <c r="I86" s="619">
        <f>ROUND(Wniosek!I213/P_Waluta,0)</f>
        <v>0</v>
      </c>
      <c r="J86" s="620"/>
      <c r="K86" s="621">
        <f>G86+I86</f>
        <v>0</v>
      </c>
      <c r="L86" s="622"/>
      <c r="M86" s="65">
        <f>IF(K91=0,0,K86/K91)</f>
        <v>0</v>
      </c>
      <c r="N86" s="66">
        <f>ROUND(Wniosek!N213/P_Waluta,0)</f>
        <v>0</v>
      </c>
      <c r="O86" s="624">
        <f>K86+N86</f>
        <v>0</v>
      </c>
      <c r="P86" s="625"/>
      <c r="Q86" s="253"/>
    </row>
    <row r="87" spans="2:17" ht="23.25" customHeight="1">
      <c r="B87" s="253"/>
      <c r="C87" s="280" t="s">
        <v>12</v>
      </c>
      <c r="D87" s="266"/>
      <c r="E87" s="266"/>
      <c r="F87" s="267"/>
      <c r="G87" s="619">
        <f>ROUND(Wniosek!G214/P_Waluta,0)</f>
        <v>0</v>
      </c>
      <c r="H87" s="620"/>
      <c r="I87" s="619">
        <f>ROUND(Wniosek!I214/P_Waluta,0)</f>
        <v>0</v>
      </c>
      <c r="J87" s="620"/>
      <c r="K87" s="621">
        <f>G87+I87</f>
        <v>0</v>
      </c>
      <c r="L87" s="622"/>
      <c r="M87" s="65">
        <f>IF(K91=0,0,K87/K91)</f>
        <v>0</v>
      </c>
      <c r="N87" s="66">
        <f>ROUND(Wniosek!N214/P_Waluta,0)</f>
        <v>0</v>
      </c>
      <c r="O87" s="656">
        <f>K87+N87</f>
        <v>0</v>
      </c>
      <c r="P87" s="625"/>
      <c r="Q87" s="246"/>
    </row>
    <row r="88" spans="2:17" ht="23.25" customHeight="1">
      <c r="B88" s="253"/>
      <c r="C88" s="280" t="str">
        <f>Wniosek!C130</f>
        <v>Nowe działanie</v>
      </c>
      <c r="D88" s="266"/>
      <c r="E88" s="266"/>
      <c r="F88" s="267"/>
      <c r="G88" s="619">
        <f>ROUND(Wniosek!G215/[0]!P_Waluta,0)</f>
        <v>0</v>
      </c>
      <c r="H88" s="620"/>
      <c r="I88" s="619">
        <f>ROUND(Wniosek!I215/[0]!P_Waluta,0)</f>
        <v>0</v>
      </c>
      <c r="J88" s="620"/>
      <c r="K88" s="621">
        <f>G88+I88</f>
        <v>0</v>
      </c>
      <c r="L88" s="622"/>
      <c r="M88" s="65">
        <f>IF(K91=0,0,K88/K91)</f>
        <v>0</v>
      </c>
      <c r="N88" s="211">
        <f>ROUND(Wniosek!N215/[0]!P_Waluta,0)</f>
        <v>0</v>
      </c>
      <c r="O88" s="621">
        <f>K88+N88</f>
        <v>0</v>
      </c>
      <c r="P88" s="622"/>
      <c r="Q88" s="246"/>
    </row>
    <row r="89" spans="2:17" ht="23.25" customHeight="1">
      <c r="B89" s="253"/>
      <c r="C89" s="280" t="str">
        <f>Wniosek!C131</f>
        <v>Koszty pośrednie</v>
      </c>
      <c r="D89" s="266"/>
      <c r="E89" s="266"/>
      <c r="F89" s="267"/>
      <c r="G89" s="619">
        <f>ROUND(Wniosek!G216/[0]!P_Waluta,0)</f>
        <v>0</v>
      </c>
      <c r="H89" s="620"/>
      <c r="I89" s="619">
        <f>ROUND(Wniosek!I216/[0]!P_Waluta,0)</f>
        <v>0</v>
      </c>
      <c r="J89" s="620"/>
      <c r="K89" s="621">
        <f>G89+I89</f>
        <v>0</v>
      </c>
      <c r="L89" s="622"/>
      <c r="M89" s="65">
        <f>IF(K91=0,0,K89/K91)</f>
        <v>0</v>
      </c>
      <c r="N89" s="211">
        <f>ROUND(Wniosek!N216/[0]!P_Waluta,0)</f>
        <v>0</v>
      </c>
      <c r="O89" s="621">
        <f>K89+N89</f>
        <v>0</v>
      </c>
      <c r="P89" s="622"/>
      <c r="Q89" s="246"/>
    </row>
    <row r="90" spans="2:20" ht="23.25" customHeight="1">
      <c r="B90" s="253"/>
      <c r="C90" s="280" t="s">
        <v>157</v>
      </c>
      <c r="D90" s="266"/>
      <c r="E90" s="266"/>
      <c r="F90" s="267"/>
      <c r="G90" s="619">
        <f>ROUND(Wniosek!G217/P_Waluta,0)</f>
        <v>0</v>
      </c>
      <c r="H90" s="620"/>
      <c r="I90" s="619">
        <f>ROUND(Wniosek!I217/P_Waluta,0)</f>
        <v>0</v>
      </c>
      <c r="J90" s="620"/>
      <c r="K90" s="621">
        <f>G90+I90</f>
        <v>0</v>
      </c>
      <c r="L90" s="622"/>
      <c r="M90" s="65">
        <f>IF(K91=0,0,K90/K91)</f>
        <v>0</v>
      </c>
      <c r="N90" s="211">
        <f>ROUND(Wniosek!N217/P_Waluta,0)</f>
        <v>0</v>
      </c>
      <c r="O90" s="624">
        <f>K90+N90</f>
        <v>0</v>
      </c>
      <c r="P90" s="624"/>
      <c r="Q90" s="246"/>
      <c r="R90" s="154"/>
      <c r="T90" s="44">
        <f>ROUND(1.23,0)</f>
        <v>1</v>
      </c>
    </row>
    <row r="91" spans="2:17" ht="23.25" customHeight="1">
      <c r="B91" s="281"/>
      <c r="C91" s="280" t="s">
        <v>158</v>
      </c>
      <c r="D91" s="266"/>
      <c r="E91" s="266"/>
      <c r="F91" s="267"/>
      <c r="G91" s="619">
        <f>SUM(G86:H90)</f>
        <v>0</v>
      </c>
      <c r="H91" s="620"/>
      <c r="I91" s="619">
        <f>SUM(I86:J90)</f>
        <v>0</v>
      </c>
      <c r="J91" s="620"/>
      <c r="K91" s="621">
        <f>SUM(K86:L90)</f>
        <v>0</v>
      </c>
      <c r="L91" s="622"/>
      <c r="M91" s="65">
        <v>1</v>
      </c>
      <c r="N91" s="66">
        <f>SUM(N86:N90)</f>
        <v>0</v>
      </c>
      <c r="O91" s="635">
        <f>SUM(O86:P90)</f>
        <v>0</v>
      </c>
      <c r="P91" s="635"/>
      <c r="Q91" s="281"/>
    </row>
    <row r="92" spans="2:17" ht="12.75">
      <c r="B92" s="252"/>
      <c r="C92" s="253"/>
      <c r="D92" s="253"/>
      <c r="E92" s="253"/>
      <c r="F92" s="253"/>
      <c r="G92" s="253"/>
      <c r="H92" s="253"/>
      <c r="I92" s="253"/>
      <c r="J92" s="253"/>
      <c r="K92" s="253"/>
      <c r="L92" s="253"/>
      <c r="M92" s="253"/>
      <c r="N92" s="253"/>
      <c r="O92" s="253"/>
      <c r="P92" s="253"/>
      <c r="Q92" s="252"/>
    </row>
    <row r="93" spans="2:17" ht="12.75">
      <c r="B93" s="551" t="s">
        <v>72</v>
      </c>
      <c r="C93" s="552"/>
      <c r="D93" s="552"/>
      <c r="E93" s="552"/>
      <c r="F93" s="552"/>
      <c r="G93" s="552"/>
      <c r="H93" s="552"/>
      <c r="I93" s="552"/>
      <c r="J93" s="552"/>
      <c r="K93" s="552"/>
      <c r="L93" s="552"/>
      <c r="M93" s="552"/>
      <c r="N93" s="552"/>
      <c r="O93" s="552"/>
      <c r="P93" s="552"/>
      <c r="Q93" s="552"/>
    </row>
    <row r="94" spans="2:17" ht="12.75">
      <c r="B94" s="252"/>
      <c r="C94" s="598" t="s">
        <v>25</v>
      </c>
      <c r="D94" s="599"/>
      <c r="E94" s="599"/>
      <c r="F94" s="599"/>
      <c r="G94" s="599"/>
      <c r="H94" s="599"/>
      <c r="I94" s="600"/>
      <c r="J94" s="21">
        <v>2012</v>
      </c>
      <c r="K94" s="21">
        <v>2013</v>
      </c>
      <c r="L94" s="21">
        <v>2014</v>
      </c>
      <c r="M94" s="21">
        <v>2015</v>
      </c>
      <c r="N94" s="21">
        <v>2016</v>
      </c>
      <c r="O94" s="21">
        <v>2017</v>
      </c>
      <c r="P94" s="21" t="s">
        <v>3</v>
      </c>
      <c r="Q94" s="252"/>
    </row>
    <row r="95" spans="2:17" ht="12.75">
      <c r="B95" s="253"/>
      <c r="C95" s="238" t="s">
        <v>26</v>
      </c>
      <c r="D95" s="238"/>
      <c r="E95" s="238"/>
      <c r="F95" s="238"/>
      <c r="G95" s="238"/>
      <c r="H95" s="238"/>
      <c r="I95" s="238"/>
      <c r="J95" s="238"/>
      <c r="K95" s="238"/>
      <c r="L95" s="238"/>
      <c r="M95" s="238"/>
      <c r="N95" s="238"/>
      <c r="O95" s="238"/>
      <c r="P95" s="637"/>
      <c r="Q95" s="253"/>
    </row>
    <row r="96" spans="2:17" ht="12.75">
      <c r="B96" s="253"/>
      <c r="C96" s="244" t="s">
        <v>11</v>
      </c>
      <c r="D96" s="245"/>
      <c r="E96" s="245"/>
      <c r="F96" s="245"/>
      <c r="G96" s="245"/>
      <c r="H96" s="245"/>
      <c r="I96" s="241"/>
      <c r="J96" s="68">
        <f>Wniosek!J223/P_Waluta</f>
        <v>0</v>
      </c>
      <c r="K96" s="68">
        <f>Wniosek!K223/P_Waluta</f>
        <v>0</v>
      </c>
      <c r="L96" s="68">
        <f>Wniosek!L223/P_Waluta</f>
        <v>0</v>
      </c>
      <c r="M96" s="68">
        <f>Wniosek!M223/P_Waluta</f>
        <v>0</v>
      </c>
      <c r="N96" s="68">
        <f>Wniosek!N223/P_Waluta</f>
        <v>0</v>
      </c>
      <c r="O96" s="68">
        <f>Wniosek!O223/P_Waluta</f>
        <v>0</v>
      </c>
      <c r="P96" s="139">
        <f aca="true" t="shared" si="1" ref="P96:P101">SUM(J96:O96)</f>
        <v>0</v>
      </c>
      <c r="Q96" s="246"/>
    </row>
    <row r="97" spans="2:17" ht="12.75">
      <c r="B97" s="253"/>
      <c r="C97" s="244" t="s">
        <v>12</v>
      </c>
      <c r="D97" s="245"/>
      <c r="E97" s="245"/>
      <c r="F97" s="245"/>
      <c r="G97" s="245"/>
      <c r="H97" s="245"/>
      <c r="I97" s="241"/>
      <c r="J97" s="68">
        <f>Wniosek!J224/P_Waluta</f>
        <v>0</v>
      </c>
      <c r="K97" s="68">
        <f>Wniosek!K224/P_Waluta</f>
        <v>0</v>
      </c>
      <c r="L97" s="68">
        <f>Wniosek!L224/P_Waluta</f>
        <v>0</v>
      </c>
      <c r="M97" s="68">
        <f>Wniosek!M224/P_Waluta</f>
        <v>0</v>
      </c>
      <c r="N97" s="68">
        <f>Wniosek!N224/P_Waluta</f>
        <v>0</v>
      </c>
      <c r="O97" s="68">
        <f>Wniosek!O224/P_Waluta</f>
        <v>0</v>
      </c>
      <c r="P97" s="139">
        <f t="shared" si="1"/>
        <v>0</v>
      </c>
      <c r="Q97" s="246"/>
    </row>
    <row r="98" spans="2:17" ht="12.75">
      <c r="B98" s="253"/>
      <c r="C98" s="244" t="str">
        <f>Wniosek!C130</f>
        <v>Nowe działanie</v>
      </c>
      <c r="D98" s="245"/>
      <c r="E98" s="245"/>
      <c r="F98" s="245"/>
      <c r="G98" s="245"/>
      <c r="H98" s="245"/>
      <c r="I98" s="241"/>
      <c r="J98" s="68">
        <f>Wniosek!J225/[0]!P_Waluta</f>
        <v>0</v>
      </c>
      <c r="K98" s="68">
        <f>Wniosek!K225/[0]!P_Waluta</f>
        <v>0</v>
      </c>
      <c r="L98" s="68">
        <f>Wniosek!L225/[0]!P_Waluta</f>
        <v>0</v>
      </c>
      <c r="M98" s="68">
        <f>Wniosek!M225/[0]!P_Waluta</f>
        <v>0</v>
      </c>
      <c r="N98" s="68">
        <f>Wniosek!N225/[0]!P_Waluta</f>
        <v>0</v>
      </c>
      <c r="O98" s="189">
        <f>Wniosek!O225/[0]!P_Waluta</f>
        <v>0</v>
      </c>
      <c r="P98" s="67">
        <f t="shared" si="1"/>
        <v>0</v>
      </c>
      <c r="Q98" s="246"/>
    </row>
    <row r="99" spans="2:17" ht="12.75">
      <c r="B99" s="253"/>
      <c r="C99" s="244" t="str">
        <f>Wniosek!C131</f>
        <v>Koszty pośrednie</v>
      </c>
      <c r="D99" s="245"/>
      <c r="E99" s="245"/>
      <c r="F99" s="245"/>
      <c r="G99" s="245"/>
      <c r="H99" s="245"/>
      <c r="I99" s="241"/>
      <c r="J99" s="68">
        <f>Wniosek!J226/[0]!P_Waluta</f>
        <v>0</v>
      </c>
      <c r="K99" s="68">
        <f>Wniosek!K226/[0]!P_Waluta</f>
        <v>0</v>
      </c>
      <c r="L99" s="68">
        <f>Wniosek!L226/[0]!P_Waluta</f>
        <v>0</v>
      </c>
      <c r="M99" s="68">
        <f>Wniosek!M226/[0]!P_Waluta</f>
        <v>0</v>
      </c>
      <c r="N99" s="68">
        <f>Wniosek!N226/[0]!P_Waluta</f>
        <v>0</v>
      </c>
      <c r="O99" s="189">
        <f>Wniosek!O226/[0]!P_Waluta</f>
        <v>0</v>
      </c>
      <c r="P99" s="67">
        <f t="shared" si="1"/>
        <v>0</v>
      </c>
      <c r="Q99" s="246"/>
    </row>
    <row r="100" spans="2:17" ht="12.75">
      <c r="B100" s="253"/>
      <c r="C100" s="244" t="s">
        <v>157</v>
      </c>
      <c r="D100" s="245"/>
      <c r="E100" s="245"/>
      <c r="F100" s="245"/>
      <c r="G100" s="245"/>
      <c r="H100" s="245"/>
      <c r="I100" s="241"/>
      <c r="J100" s="68">
        <f>Wniosek!J227/P_Waluta</f>
        <v>0</v>
      </c>
      <c r="K100" s="68">
        <f>Wniosek!K227/P_Waluta</f>
        <v>0</v>
      </c>
      <c r="L100" s="68">
        <f>Wniosek!L227/P_Waluta</f>
        <v>0</v>
      </c>
      <c r="M100" s="68">
        <f>Wniosek!M227/P_Waluta</f>
        <v>0</v>
      </c>
      <c r="N100" s="68">
        <f>Wniosek!N227/P_Waluta</f>
        <v>0</v>
      </c>
      <c r="O100" s="189">
        <f>Wniosek!O227/P_Waluta</f>
        <v>0</v>
      </c>
      <c r="P100" s="67">
        <f t="shared" si="1"/>
        <v>0</v>
      </c>
      <c r="Q100" s="246"/>
    </row>
    <row r="101" spans="2:17" ht="12.75">
      <c r="B101" s="253"/>
      <c r="C101" s="244" t="s">
        <v>160</v>
      </c>
      <c r="D101" s="245"/>
      <c r="E101" s="245"/>
      <c r="F101" s="245"/>
      <c r="G101" s="245"/>
      <c r="H101" s="245"/>
      <c r="I101" s="241"/>
      <c r="J101" s="68">
        <f>Wniosek!J228/P_Waluta</f>
        <v>0</v>
      </c>
      <c r="K101" s="68">
        <f>Wniosek!K228/P_Waluta</f>
        <v>0</v>
      </c>
      <c r="L101" s="68">
        <f>Wniosek!L228/P_Waluta</f>
        <v>0</v>
      </c>
      <c r="M101" s="68">
        <f>Wniosek!M228/P_Waluta</f>
        <v>0</v>
      </c>
      <c r="N101" s="68">
        <f>Wniosek!N228/P_Waluta</f>
        <v>0</v>
      </c>
      <c r="O101" s="68">
        <f>Wniosek!O228/P_Waluta</f>
        <v>0</v>
      </c>
      <c r="P101" s="138">
        <f t="shared" si="1"/>
        <v>0</v>
      </c>
      <c r="Q101" s="253"/>
    </row>
    <row r="102" spans="2:17" ht="12.75">
      <c r="B102" s="253"/>
      <c r="C102" s="238" t="s">
        <v>161</v>
      </c>
      <c r="D102" s="238"/>
      <c r="E102" s="238"/>
      <c r="F102" s="238"/>
      <c r="G102" s="238"/>
      <c r="H102" s="238"/>
      <c r="I102" s="238"/>
      <c r="J102" s="238"/>
      <c r="K102" s="238"/>
      <c r="L102" s="238"/>
      <c r="M102" s="238"/>
      <c r="N102" s="238"/>
      <c r="O102" s="238"/>
      <c r="P102" s="238"/>
      <c r="Q102" s="253"/>
    </row>
    <row r="103" spans="2:17" ht="12.75">
      <c r="B103" s="253"/>
      <c r="C103" s="316"/>
      <c r="D103" s="571"/>
      <c r="E103" s="571"/>
      <c r="F103" s="571"/>
      <c r="G103" s="571"/>
      <c r="H103" s="571"/>
      <c r="I103" s="317"/>
      <c r="J103" s="68">
        <f>Wniosek!J230/P_Waluta</f>
        <v>0</v>
      </c>
      <c r="K103" s="68">
        <f>Wniosek!K230/P_Waluta</f>
        <v>0</v>
      </c>
      <c r="L103" s="68">
        <f>Wniosek!L230/P_Waluta</f>
        <v>0</v>
      </c>
      <c r="M103" s="68">
        <f>Wniosek!M230/P_Waluta</f>
        <v>0</v>
      </c>
      <c r="N103" s="68">
        <f>Wniosek!N230/P_Waluta</f>
        <v>0</v>
      </c>
      <c r="O103" s="68">
        <f>Wniosek!O230/P_Waluta</f>
        <v>0</v>
      </c>
      <c r="P103" s="68">
        <f>SUM(J103:O103)</f>
        <v>0</v>
      </c>
      <c r="Q103" s="253"/>
    </row>
    <row r="104" spans="2:17" ht="12.75">
      <c r="B104" s="253"/>
      <c r="C104" s="238" t="s">
        <v>162</v>
      </c>
      <c r="D104" s="238"/>
      <c r="E104" s="238"/>
      <c r="F104" s="238"/>
      <c r="G104" s="238"/>
      <c r="H104" s="238"/>
      <c r="I104" s="238"/>
      <c r="J104" s="238"/>
      <c r="K104" s="238"/>
      <c r="L104" s="238"/>
      <c r="M104" s="238"/>
      <c r="N104" s="238"/>
      <c r="O104" s="238"/>
      <c r="P104" s="238"/>
      <c r="Q104" s="253"/>
    </row>
    <row r="105" spans="2:17" ht="12.75">
      <c r="B105" s="253"/>
      <c r="C105" s="251"/>
      <c r="D105" s="242"/>
      <c r="E105" s="242"/>
      <c r="F105" s="242"/>
      <c r="G105" s="242"/>
      <c r="H105" s="242"/>
      <c r="I105" s="243"/>
      <c r="J105" s="68">
        <f aca="true" t="shared" si="2" ref="J105:O105">SUM(J101)+SUM(J103)</f>
        <v>0</v>
      </c>
      <c r="K105" s="68">
        <f t="shared" si="2"/>
        <v>0</v>
      </c>
      <c r="L105" s="68">
        <f t="shared" si="2"/>
        <v>0</v>
      </c>
      <c r="M105" s="68">
        <f t="shared" si="2"/>
        <v>0</v>
      </c>
      <c r="N105" s="68">
        <f t="shared" si="2"/>
        <v>0</v>
      </c>
      <c r="O105" s="68">
        <f t="shared" si="2"/>
        <v>0</v>
      </c>
      <c r="P105" s="68">
        <f>SUM(J105:O105)</f>
        <v>0</v>
      </c>
      <c r="Q105" s="253"/>
    </row>
    <row r="106" spans="2:17" ht="12.75">
      <c r="B106" s="253"/>
      <c r="C106" s="238" t="s">
        <v>231</v>
      </c>
      <c r="D106" s="238"/>
      <c r="E106" s="238"/>
      <c r="F106" s="238"/>
      <c r="G106" s="238"/>
      <c r="H106" s="238"/>
      <c r="I106" s="238"/>
      <c r="J106" s="238"/>
      <c r="K106" s="238"/>
      <c r="L106" s="238"/>
      <c r="M106" s="238"/>
      <c r="N106" s="238"/>
      <c r="O106" s="238"/>
      <c r="P106" s="238"/>
      <c r="Q106" s="253"/>
    </row>
    <row r="107" spans="2:17" ht="12.75">
      <c r="B107" s="253"/>
      <c r="C107" s="280"/>
      <c r="D107" s="266"/>
      <c r="E107" s="266"/>
      <c r="F107" s="266"/>
      <c r="G107" s="266"/>
      <c r="H107" s="266"/>
      <c r="I107" s="267"/>
      <c r="J107" s="68">
        <f>Wniosek!J234/P_Waluta</f>
        <v>0</v>
      </c>
      <c r="K107" s="68">
        <f>Wniosek!K234/P_Waluta</f>
        <v>0</v>
      </c>
      <c r="L107" s="68">
        <f>Wniosek!L234/P_Waluta</f>
        <v>0</v>
      </c>
      <c r="M107" s="68">
        <f>Wniosek!M234/P_Waluta</f>
        <v>0</v>
      </c>
      <c r="N107" s="68">
        <f>Wniosek!N234/P_Waluta</f>
        <v>0</v>
      </c>
      <c r="O107" s="68">
        <f>Wniosek!O234/P_Waluta</f>
        <v>0</v>
      </c>
      <c r="P107" s="67">
        <f>SUM(J107:O107)</f>
        <v>0</v>
      </c>
      <c r="Q107" s="253"/>
    </row>
    <row r="108" spans="2:17" ht="12.75">
      <c r="B108" s="281"/>
      <c r="C108" s="601" t="s">
        <v>232</v>
      </c>
      <c r="D108" s="602"/>
      <c r="E108" s="602"/>
      <c r="F108" s="602"/>
      <c r="G108" s="602"/>
      <c r="H108" s="602"/>
      <c r="I108" s="602"/>
      <c r="J108" s="602"/>
      <c r="K108" s="602"/>
      <c r="L108" s="602"/>
      <c r="M108" s="602"/>
      <c r="N108" s="602"/>
      <c r="O108" s="602"/>
      <c r="P108" s="603"/>
      <c r="Q108" s="281"/>
    </row>
    <row r="109" spans="2:17" ht="12.75">
      <c r="B109" s="281"/>
      <c r="C109" s="280"/>
      <c r="D109" s="266"/>
      <c r="E109" s="266"/>
      <c r="F109" s="266"/>
      <c r="G109" s="266"/>
      <c r="H109" s="266"/>
      <c r="I109" s="267"/>
      <c r="J109" s="68">
        <f aca="true" t="shared" si="3" ref="J109:O109">J105+J107</f>
        <v>0</v>
      </c>
      <c r="K109" s="68">
        <f t="shared" si="3"/>
        <v>0</v>
      </c>
      <c r="L109" s="68">
        <f t="shared" si="3"/>
        <v>0</v>
      </c>
      <c r="M109" s="68">
        <f t="shared" si="3"/>
        <v>0</v>
      </c>
      <c r="N109" s="68">
        <f t="shared" si="3"/>
        <v>0</v>
      </c>
      <c r="O109" s="68">
        <f t="shared" si="3"/>
        <v>0</v>
      </c>
      <c r="P109" s="67">
        <f>K77</f>
        <v>0</v>
      </c>
      <c r="Q109" s="281"/>
    </row>
    <row r="110" spans="2:17" ht="12.75">
      <c r="B110" s="252"/>
      <c r="C110" s="253"/>
      <c r="D110" s="253"/>
      <c r="E110" s="253"/>
      <c r="F110" s="253"/>
      <c r="G110" s="253"/>
      <c r="H110" s="253"/>
      <c r="I110" s="253"/>
      <c r="J110" s="253"/>
      <c r="K110" s="253"/>
      <c r="L110" s="253"/>
      <c r="M110" s="253"/>
      <c r="N110" s="253"/>
      <c r="O110" s="253"/>
      <c r="P110" s="253"/>
      <c r="Q110" s="252"/>
    </row>
    <row r="111" spans="1:18" s="42" customFormat="1" ht="18" customHeight="1">
      <c r="A111" s="140"/>
      <c r="B111" s="551" t="s">
        <v>27</v>
      </c>
      <c r="C111" s="552"/>
      <c r="D111" s="552"/>
      <c r="E111" s="552"/>
      <c r="F111" s="552"/>
      <c r="G111" s="552"/>
      <c r="H111" s="552"/>
      <c r="I111" s="552"/>
      <c r="J111" s="552"/>
      <c r="K111" s="552"/>
      <c r="L111" s="552"/>
      <c r="M111" s="552"/>
      <c r="N111" s="552"/>
      <c r="O111" s="552"/>
      <c r="P111" s="552"/>
      <c r="Q111" s="552"/>
      <c r="R111" s="178"/>
    </row>
    <row r="112" spans="1:18" s="42" customFormat="1" ht="21.75" customHeight="1">
      <c r="A112" s="140"/>
      <c r="B112" s="51"/>
      <c r="C112" s="638" t="s">
        <v>58</v>
      </c>
      <c r="D112" s="639"/>
      <c r="E112" s="642" t="s">
        <v>67</v>
      </c>
      <c r="F112" s="643" t="s">
        <v>163</v>
      </c>
      <c r="G112" s="644"/>
      <c r="H112" s="644"/>
      <c r="I112" s="644"/>
      <c r="J112" s="644"/>
      <c r="K112" s="644"/>
      <c r="L112" s="644"/>
      <c r="M112" s="644"/>
      <c r="N112" s="644"/>
      <c r="O112" s="644"/>
      <c r="P112" s="645"/>
      <c r="Q112" s="50"/>
      <c r="R112" s="178"/>
    </row>
    <row r="113" spans="1:18" s="42" customFormat="1" ht="102" customHeight="1">
      <c r="A113" s="140"/>
      <c r="B113" s="49"/>
      <c r="C113" s="640"/>
      <c r="D113" s="641"/>
      <c r="E113" s="642"/>
      <c r="F113" s="24" t="s">
        <v>164</v>
      </c>
      <c r="G113" s="24" t="s">
        <v>165</v>
      </c>
      <c r="H113" s="24" t="s">
        <v>235</v>
      </c>
      <c r="I113" s="24" t="s">
        <v>166</v>
      </c>
      <c r="J113" s="24" t="s">
        <v>167</v>
      </c>
      <c r="K113" s="24" t="s">
        <v>60</v>
      </c>
      <c r="L113" s="24" t="s">
        <v>61</v>
      </c>
      <c r="M113" s="141" t="s">
        <v>168</v>
      </c>
      <c r="N113" s="155">
        <f>Wniosek!N240</f>
        <v>0</v>
      </c>
      <c r="O113" s="156">
        <f>Wniosek!O240</f>
        <v>0</v>
      </c>
      <c r="P113" s="157">
        <f>Wniosek!P240</f>
        <v>0</v>
      </c>
      <c r="Q113" s="646"/>
      <c r="R113" s="178"/>
    </row>
    <row r="114" spans="1:18" s="42" customFormat="1" ht="39.75" customHeight="1">
      <c r="A114" s="140"/>
      <c r="B114" s="49"/>
      <c r="C114" s="268" t="s">
        <v>11</v>
      </c>
      <c r="D114" s="269"/>
      <c r="E114" s="216">
        <f>Wniosek!E241/P_Waluta</f>
        <v>0</v>
      </c>
      <c r="F114" s="216">
        <f>Wniosek!F241/P_Waluta</f>
        <v>0</v>
      </c>
      <c r="G114" s="216">
        <f>Wniosek!G241/P_Waluta</f>
        <v>0</v>
      </c>
      <c r="H114" s="216">
        <f>Wniosek!H241/P_Waluta</f>
        <v>0</v>
      </c>
      <c r="I114" s="216">
        <f>Wniosek!I241/P_Waluta</f>
        <v>0</v>
      </c>
      <c r="J114" s="216">
        <f>Wniosek!J241/P_Waluta</f>
        <v>0</v>
      </c>
      <c r="K114" s="216">
        <f>Wniosek!K241/P_Waluta</f>
        <v>0</v>
      </c>
      <c r="L114" s="216">
        <f>Wniosek!L241/P_Waluta</f>
        <v>0</v>
      </c>
      <c r="M114" s="216">
        <f>Wniosek!M241/P_Waluta</f>
        <v>0</v>
      </c>
      <c r="N114" s="216">
        <f>Wniosek!N241/P_Waluta</f>
        <v>0</v>
      </c>
      <c r="O114" s="216">
        <f>Wniosek!O241/P_Waluta</f>
        <v>0</v>
      </c>
      <c r="P114" s="216">
        <f>Wniosek!P241/P_Waluta</f>
        <v>0</v>
      </c>
      <c r="Q114" s="647"/>
      <c r="R114" s="179"/>
    </row>
    <row r="115" spans="1:18" s="42" customFormat="1" ht="39.75" customHeight="1">
      <c r="A115" s="140"/>
      <c r="B115" s="49"/>
      <c r="C115" s="268" t="s">
        <v>12</v>
      </c>
      <c r="D115" s="269"/>
      <c r="E115" s="216">
        <f>Wniosek!E242/P_Waluta</f>
        <v>0</v>
      </c>
      <c r="F115" s="216">
        <f>Wniosek!F242/P_Waluta</f>
        <v>0</v>
      </c>
      <c r="G115" s="216">
        <f>Wniosek!G242/P_Waluta</f>
        <v>0</v>
      </c>
      <c r="H115" s="216">
        <f>Wniosek!H242/P_Waluta</f>
        <v>0</v>
      </c>
      <c r="I115" s="216">
        <f>Wniosek!I242/P_Waluta</f>
        <v>0</v>
      </c>
      <c r="J115" s="216">
        <f>Wniosek!J242/P_Waluta</f>
        <v>0</v>
      </c>
      <c r="K115" s="216">
        <f>Wniosek!K242/P_Waluta</f>
        <v>0</v>
      </c>
      <c r="L115" s="216">
        <f>Wniosek!L242/P_Waluta</f>
        <v>0</v>
      </c>
      <c r="M115" s="216">
        <f>Wniosek!M242/P_Waluta</f>
        <v>0</v>
      </c>
      <c r="N115" s="216">
        <f>Wniosek!N242/P_Waluta</f>
        <v>0</v>
      </c>
      <c r="O115" s="216">
        <f>Wniosek!O242/P_Waluta</f>
        <v>0</v>
      </c>
      <c r="P115" s="219">
        <f>Wniosek!P242/P_Waluta</f>
        <v>0</v>
      </c>
      <c r="Q115" s="648"/>
      <c r="R115" s="179"/>
    </row>
    <row r="116" spans="1:18" s="42" customFormat="1" ht="39.75" customHeight="1">
      <c r="A116" s="140"/>
      <c r="B116" s="49"/>
      <c r="C116" s="268" t="str">
        <f>Wniosek!C130</f>
        <v>Nowe działanie</v>
      </c>
      <c r="D116" s="269"/>
      <c r="E116" s="216">
        <f>Wniosek!E243/[0]!P_Waluta</f>
        <v>0</v>
      </c>
      <c r="F116" s="216">
        <f>Wniosek!F243/[0]!P_Waluta</f>
        <v>0</v>
      </c>
      <c r="G116" s="216">
        <f>Wniosek!G243/[0]!P_Waluta</f>
        <v>0</v>
      </c>
      <c r="H116" s="216">
        <f>Wniosek!H243/[0]!P_Waluta</f>
        <v>0</v>
      </c>
      <c r="I116" s="216">
        <f>Wniosek!I243/[0]!P_Waluta</f>
        <v>0</v>
      </c>
      <c r="J116" s="216">
        <f>Wniosek!J243/[0]!P_Waluta</f>
        <v>0</v>
      </c>
      <c r="K116" s="216">
        <f>Wniosek!K243/[0]!P_Waluta</f>
        <v>0</v>
      </c>
      <c r="L116" s="216">
        <f>Wniosek!L243/[0]!P_Waluta</f>
        <v>0</v>
      </c>
      <c r="M116" s="216">
        <f>Wniosek!M243/[0]!P_Waluta</f>
        <v>0</v>
      </c>
      <c r="N116" s="216">
        <f>Wniosek!N243/[0]!P_Waluta</f>
        <v>0</v>
      </c>
      <c r="O116" s="218">
        <f>Wniosek!O243/[0]!P_Waluta</f>
        <v>0</v>
      </c>
      <c r="P116" s="216">
        <f>Wniosek!P243/[0]!P_Waluta</f>
        <v>0</v>
      </c>
      <c r="Q116" s="649"/>
      <c r="R116" s="179"/>
    </row>
    <row r="117" spans="1:18" s="42" customFormat="1" ht="39.75" customHeight="1">
      <c r="A117" s="140"/>
      <c r="B117" s="49"/>
      <c r="C117" s="268" t="str">
        <f>Wniosek!C131</f>
        <v>Koszty pośrednie</v>
      </c>
      <c r="D117" s="269"/>
      <c r="E117" s="216">
        <f>Wniosek!E244/[0]!P_Waluta</f>
        <v>0</v>
      </c>
      <c r="F117" s="216">
        <f>Wniosek!F244/[0]!P_Waluta</f>
        <v>0</v>
      </c>
      <c r="G117" s="216">
        <f>Wniosek!G244/[0]!P_Waluta</f>
        <v>0</v>
      </c>
      <c r="H117" s="216">
        <f>Wniosek!H244/[0]!P_Waluta</f>
        <v>0</v>
      </c>
      <c r="I117" s="216">
        <f>Wniosek!I244/[0]!P_Waluta</f>
        <v>0</v>
      </c>
      <c r="J117" s="216">
        <f>Wniosek!J244/[0]!P_Waluta</f>
        <v>0</v>
      </c>
      <c r="K117" s="216">
        <f>Wniosek!K244/[0]!P_Waluta</f>
        <v>0</v>
      </c>
      <c r="L117" s="216">
        <f>Wniosek!L244/[0]!P_Waluta</f>
        <v>0</v>
      </c>
      <c r="M117" s="216">
        <f>Wniosek!M244/[0]!P_Waluta</f>
        <v>0</v>
      </c>
      <c r="N117" s="216">
        <f>Wniosek!N244/[0]!P_Waluta</f>
        <v>0</v>
      </c>
      <c r="O117" s="218">
        <f>Wniosek!O244/[0]!P_Waluta</f>
        <v>0</v>
      </c>
      <c r="P117" s="216">
        <f>Wniosek!P244/[0]!P_Waluta</f>
        <v>0</v>
      </c>
      <c r="Q117" s="649"/>
      <c r="R117" s="179"/>
    </row>
    <row r="118" spans="1:18" s="42" customFormat="1" ht="39.75" customHeight="1">
      <c r="A118" s="140"/>
      <c r="B118" s="49"/>
      <c r="C118" s="268" t="s">
        <v>62</v>
      </c>
      <c r="D118" s="269"/>
      <c r="E118" s="216">
        <f>Wniosek!E245/P_Waluta</f>
        <v>0</v>
      </c>
      <c r="F118" s="216">
        <f>Wniosek!F245/P_Waluta</f>
        <v>0</v>
      </c>
      <c r="G118" s="216">
        <f>Wniosek!G245/P_Waluta</f>
        <v>0</v>
      </c>
      <c r="H118" s="216">
        <f>Wniosek!H245/P_Waluta</f>
        <v>0</v>
      </c>
      <c r="I118" s="216">
        <f>Wniosek!I245/P_Waluta</f>
        <v>0</v>
      </c>
      <c r="J118" s="216">
        <f>Wniosek!J245/P_Waluta</f>
        <v>0</v>
      </c>
      <c r="K118" s="216">
        <f>Wniosek!K245/P_Waluta</f>
        <v>0</v>
      </c>
      <c r="L118" s="216">
        <f>Wniosek!L245/P_Waluta</f>
        <v>0</v>
      </c>
      <c r="M118" s="216">
        <f>Wniosek!M245/P_Waluta</f>
        <v>0</v>
      </c>
      <c r="N118" s="216">
        <f>Wniosek!N245/P_Waluta</f>
        <v>0</v>
      </c>
      <c r="O118" s="218">
        <f>Wniosek!O245/P_Waluta</f>
        <v>0</v>
      </c>
      <c r="P118" s="216">
        <f>Wniosek!P245/P_Waluta</f>
        <v>0</v>
      </c>
      <c r="Q118" s="649"/>
      <c r="R118" s="179"/>
    </row>
    <row r="119" spans="1:18" s="42" customFormat="1" ht="21.75" customHeight="1">
      <c r="A119" s="173"/>
      <c r="B119" s="49"/>
      <c r="C119" s="268" t="s">
        <v>159</v>
      </c>
      <c r="D119" s="269"/>
      <c r="E119" s="216">
        <f aca="true" t="shared" si="4" ref="E119:P119">SUM(E114:E118)</f>
        <v>0</v>
      </c>
      <c r="F119" s="216">
        <f t="shared" si="4"/>
        <v>0</v>
      </c>
      <c r="G119" s="216">
        <f t="shared" si="4"/>
        <v>0</v>
      </c>
      <c r="H119" s="216">
        <f t="shared" si="4"/>
        <v>0</v>
      </c>
      <c r="I119" s="216">
        <f t="shared" si="4"/>
        <v>0</v>
      </c>
      <c r="J119" s="216">
        <f t="shared" si="4"/>
        <v>0</v>
      </c>
      <c r="K119" s="216">
        <f t="shared" si="4"/>
        <v>0</v>
      </c>
      <c r="L119" s="216">
        <f t="shared" si="4"/>
        <v>0</v>
      </c>
      <c r="M119" s="216">
        <f t="shared" si="4"/>
        <v>0</v>
      </c>
      <c r="N119" s="216">
        <f t="shared" si="4"/>
        <v>0</v>
      </c>
      <c r="O119" s="216">
        <f t="shared" si="4"/>
        <v>0</v>
      </c>
      <c r="P119" s="217">
        <f t="shared" si="4"/>
        <v>0</v>
      </c>
      <c r="Q119" s="180"/>
      <c r="R119" s="179"/>
    </row>
    <row r="120" spans="2:17" ht="12.75">
      <c r="B120" s="252"/>
      <c r="C120" s="253"/>
      <c r="D120" s="253"/>
      <c r="E120" s="253"/>
      <c r="F120" s="253"/>
      <c r="G120" s="253"/>
      <c r="H120" s="253"/>
      <c r="I120" s="253"/>
      <c r="J120" s="253"/>
      <c r="K120" s="253"/>
      <c r="L120" s="253"/>
      <c r="M120" s="253"/>
      <c r="N120" s="253"/>
      <c r="O120" s="253"/>
      <c r="P120" s="253"/>
      <c r="Q120" s="252"/>
    </row>
  </sheetData>
  <sheetProtection password="DFEA" sheet="1" objects="1" scenarios="1" selectLockedCells="1"/>
  <mergeCells count="254">
    <mergeCell ref="O87:P87"/>
    <mergeCell ref="B30:Q30"/>
    <mergeCell ref="C32:L32"/>
    <mergeCell ref="C33:H33"/>
    <mergeCell ref="I33:L33"/>
    <mergeCell ref="C109:I109"/>
    <mergeCell ref="C105:I105"/>
    <mergeCell ref="C108:P108"/>
    <mergeCell ref="C98:I98"/>
    <mergeCell ref="C99:I99"/>
    <mergeCell ref="N82:N84"/>
    <mergeCell ref="O82:P83"/>
    <mergeCell ref="G82:M82"/>
    <mergeCell ref="I84:J84"/>
    <mergeCell ref="G84:H84"/>
    <mergeCell ref="K83:M83"/>
    <mergeCell ref="I28:L28"/>
    <mergeCell ref="C49:H49"/>
    <mergeCell ref="E76:J76"/>
    <mergeCell ref="K85:L85"/>
    <mergeCell ref="G85:H85"/>
    <mergeCell ref="I85:J85"/>
    <mergeCell ref="I49:L49"/>
    <mergeCell ref="C59:L59"/>
    <mergeCell ref="K75:M75"/>
    <mergeCell ref="C90:F90"/>
    <mergeCell ref="C87:F87"/>
    <mergeCell ref="C89:F89"/>
    <mergeCell ref="I90:J90"/>
    <mergeCell ref="I88:J88"/>
    <mergeCell ref="B3:Q3"/>
    <mergeCell ref="I6:J6"/>
    <mergeCell ref="C6:H6"/>
    <mergeCell ref="C11:H11"/>
    <mergeCell ref="I11:J11"/>
    <mergeCell ref="I7:J7"/>
    <mergeCell ref="I9:J9"/>
    <mergeCell ref="C9:H9"/>
    <mergeCell ref="C8:H8"/>
    <mergeCell ref="B93:Q93"/>
    <mergeCell ref="F71:J71"/>
    <mergeCell ref="K71:M71"/>
    <mergeCell ref="C7:H7"/>
    <mergeCell ref="I8:J8"/>
    <mergeCell ref="Q5:Q10"/>
    <mergeCell ref="I5:J5"/>
    <mergeCell ref="C82:F85"/>
    <mergeCell ref="C86:F86"/>
    <mergeCell ref="I52:L52"/>
    <mergeCell ref="E77:J77"/>
    <mergeCell ref="E75:J75"/>
    <mergeCell ref="K68:M68"/>
    <mergeCell ref="G86:H86"/>
    <mergeCell ref="K86:L86"/>
    <mergeCell ref="I86:J86"/>
    <mergeCell ref="B120:Q120"/>
    <mergeCell ref="B111:Q111"/>
    <mergeCell ref="C112:D113"/>
    <mergeCell ref="E112:E113"/>
    <mergeCell ref="F112:P112"/>
    <mergeCell ref="Q113:Q118"/>
    <mergeCell ref="C118:D118"/>
    <mergeCell ref="C119:D119"/>
    <mergeCell ref="C114:D114"/>
    <mergeCell ref="C115:D115"/>
    <mergeCell ref="K84:M84"/>
    <mergeCell ref="K79:M79"/>
    <mergeCell ref="B78:Q78"/>
    <mergeCell ref="C97:I97"/>
    <mergeCell ref="Q94:Q109"/>
    <mergeCell ref="C102:P102"/>
    <mergeCell ref="C103:I103"/>
    <mergeCell ref="C101:I101"/>
    <mergeCell ref="C107:I107"/>
    <mergeCell ref="C94:I94"/>
    <mergeCell ref="B94:B109"/>
    <mergeCell ref="C96:I96"/>
    <mergeCell ref="C91:F91"/>
    <mergeCell ref="G87:H87"/>
    <mergeCell ref="G88:H88"/>
    <mergeCell ref="C88:F88"/>
    <mergeCell ref="C104:P104"/>
    <mergeCell ref="C95:P95"/>
    <mergeCell ref="C106:P106"/>
    <mergeCell ref="C100:I100"/>
    <mergeCell ref="B82:B91"/>
    <mergeCell ref="I37:L37"/>
    <mergeCell ref="N75:O75"/>
    <mergeCell ref="G90:H90"/>
    <mergeCell ref="I87:J87"/>
    <mergeCell ref="I83:J83"/>
    <mergeCell ref="B81:Q81"/>
    <mergeCell ref="N76:O76"/>
    <mergeCell ref="K87:L87"/>
    <mergeCell ref="K76:M76"/>
    <mergeCell ref="B57:Q57"/>
    <mergeCell ref="B58:B64"/>
    <mergeCell ref="C58:H58"/>
    <mergeCell ref="I58:L58"/>
    <mergeCell ref="Q58:Q64"/>
    <mergeCell ref="I64:L64"/>
    <mergeCell ref="C64:H64"/>
    <mergeCell ref="C60:H60"/>
    <mergeCell ref="I60:L60"/>
    <mergeCell ref="C61:H61"/>
    <mergeCell ref="C63:H63"/>
    <mergeCell ref="I63:L63"/>
    <mergeCell ref="N68:O68"/>
    <mergeCell ref="C68:J68"/>
    <mergeCell ref="C65:H65"/>
    <mergeCell ref="I65:L65"/>
    <mergeCell ref="C69:J69"/>
    <mergeCell ref="E70:J70"/>
    <mergeCell ref="K69:M69"/>
    <mergeCell ref="K70:M70"/>
    <mergeCell ref="G73:J73"/>
    <mergeCell ref="N74:O74"/>
    <mergeCell ref="G72:J72"/>
    <mergeCell ref="K72:M72"/>
    <mergeCell ref="K73:M73"/>
    <mergeCell ref="N72:O72"/>
    <mergeCell ref="K74:M74"/>
    <mergeCell ref="C37:H37"/>
    <mergeCell ref="I56:L56"/>
    <mergeCell ref="N73:O73"/>
    <mergeCell ref="I61:L61"/>
    <mergeCell ref="M58:P58"/>
    <mergeCell ref="N71:O71"/>
    <mergeCell ref="P69:Q77"/>
    <mergeCell ref="N69:O69"/>
    <mergeCell ref="N70:O70"/>
    <mergeCell ref="F74:J74"/>
    <mergeCell ref="C2:P2"/>
    <mergeCell ref="B66:Q66"/>
    <mergeCell ref="B67:Q67"/>
    <mergeCell ref="B4:Q4"/>
    <mergeCell ref="B5:B10"/>
    <mergeCell ref="C5:H5"/>
    <mergeCell ref="C56:H56"/>
    <mergeCell ref="I10:J10"/>
    <mergeCell ref="B48:Q48"/>
    <mergeCell ref="B49:B55"/>
    <mergeCell ref="K91:L91"/>
    <mergeCell ref="K88:L88"/>
    <mergeCell ref="O88:P88"/>
    <mergeCell ref="K90:L90"/>
    <mergeCell ref="O89:P89"/>
    <mergeCell ref="O90:P90"/>
    <mergeCell ref="O91:P91"/>
    <mergeCell ref="N77:O77"/>
    <mergeCell ref="O85:P85"/>
    <mergeCell ref="O86:P86"/>
    <mergeCell ref="O84:P84"/>
    <mergeCell ref="B80:Q80"/>
    <mergeCell ref="N79:O79"/>
    <mergeCell ref="P79:Q79"/>
    <mergeCell ref="B79:D79"/>
    <mergeCell ref="E79:J79"/>
    <mergeCell ref="Q82:Q91"/>
    <mergeCell ref="Q49:Q55"/>
    <mergeCell ref="Q40:Q46"/>
    <mergeCell ref="I47:L47"/>
    <mergeCell ref="C42:H42"/>
    <mergeCell ref="I42:L42"/>
    <mergeCell ref="C43:H43"/>
    <mergeCell ref="I43:L43"/>
    <mergeCell ref="C47:H47"/>
    <mergeCell ref="M49:P49"/>
    <mergeCell ref="C50:L50"/>
    <mergeCell ref="B40:B46"/>
    <mergeCell ref="C40:H40"/>
    <mergeCell ref="I40:L40"/>
    <mergeCell ref="M40:P40"/>
    <mergeCell ref="I46:L46"/>
    <mergeCell ref="C46:H46"/>
    <mergeCell ref="C41:L41"/>
    <mergeCell ref="C44:H44"/>
    <mergeCell ref="I44:L44"/>
    <mergeCell ref="I34:L34"/>
    <mergeCell ref="C38:H38"/>
    <mergeCell ref="Q13:Q19"/>
    <mergeCell ref="I22:L22"/>
    <mergeCell ref="I25:L25"/>
    <mergeCell ref="C14:L14"/>
    <mergeCell ref="C20:H20"/>
    <mergeCell ref="I20:L20"/>
    <mergeCell ref="I24:L24"/>
    <mergeCell ref="C29:H29"/>
    <mergeCell ref="C15:H15"/>
    <mergeCell ref="I15:L15"/>
    <mergeCell ref="I16:L16"/>
    <mergeCell ref="C17:H17"/>
    <mergeCell ref="I17:L17"/>
    <mergeCell ref="C16:H16"/>
    <mergeCell ref="I29:L29"/>
    <mergeCell ref="C28:H28"/>
    <mergeCell ref="B21:Q21"/>
    <mergeCell ref="C23:L23"/>
    <mergeCell ref="B22:B28"/>
    <mergeCell ref="C22:H22"/>
    <mergeCell ref="M22:P22"/>
    <mergeCell ref="Q22:Q28"/>
    <mergeCell ref="C26:H26"/>
    <mergeCell ref="I26:L26"/>
    <mergeCell ref="B39:Q39"/>
    <mergeCell ref="M31:P31"/>
    <mergeCell ref="B31:B34"/>
    <mergeCell ref="Q31:Q34"/>
    <mergeCell ref="C35:H35"/>
    <mergeCell ref="I35:L35"/>
    <mergeCell ref="I38:L38"/>
    <mergeCell ref="C31:H31"/>
    <mergeCell ref="I31:L31"/>
    <mergeCell ref="C34:H34"/>
    <mergeCell ref="C116:D116"/>
    <mergeCell ref="C53:H53"/>
    <mergeCell ref="I53:L53"/>
    <mergeCell ref="C62:H62"/>
    <mergeCell ref="I62:L62"/>
    <mergeCell ref="G83:H83"/>
    <mergeCell ref="B110:Q110"/>
    <mergeCell ref="B92:Q92"/>
    <mergeCell ref="G91:H91"/>
    <mergeCell ref="I91:J91"/>
    <mergeCell ref="C24:H24"/>
    <mergeCell ref="C10:H10"/>
    <mergeCell ref="B12:Q12"/>
    <mergeCell ref="C25:H25"/>
    <mergeCell ref="B13:B19"/>
    <mergeCell ref="C13:H13"/>
    <mergeCell ref="I13:L13"/>
    <mergeCell ref="M13:P13"/>
    <mergeCell ref="I19:L19"/>
    <mergeCell ref="C19:H19"/>
    <mergeCell ref="C51:H51"/>
    <mergeCell ref="G89:H89"/>
    <mergeCell ref="I89:J89"/>
    <mergeCell ref="K89:L89"/>
    <mergeCell ref="I51:L51"/>
    <mergeCell ref="C55:H55"/>
    <mergeCell ref="I55:L55"/>
    <mergeCell ref="C52:H52"/>
    <mergeCell ref="I54:L54"/>
    <mergeCell ref="K77:M77"/>
    <mergeCell ref="C117:D117"/>
    <mergeCell ref="C18:H18"/>
    <mergeCell ref="I18:L18"/>
    <mergeCell ref="C27:H27"/>
    <mergeCell ref="I27:L27"/>
    <mergeCell ref="C36:H36"/>
    <mergeCell ref="I36:L36"/>
    <mergeCell ref="C45:H45"/>
    <mergeCell ref="I45:L45"/>
    <mergeCell ref="C54:H54"/>
  </mergeCells>
  <dataValidations count="1">
    <dataValidation allowBlank="1" showInputMessage="1" showErrorMessage="1" errorTitle="Rezerwa" error="Rezerwa nie może przekroczyć 5% kosztów" sqref="I64:J65 I55:J56 I37:I38 J38 I19:J20 I28:J29 I46:J47"/>
  </dataValidations>
  <printOptions/>
  <pageMargins left="0.7086614173228347" right="0.7086614173228347" top="0.7480314960629921" bottom="0.7480314960629921" header="0.31496062992125984" footer="0.31496062992125984"/>
  <pageSetup horizontalDpi="600" verticalDpi="600" orientation="landscape" paperSize="9" scale="98" r:id="rId4"/>
  <colBreaks count="1" manualBreakCount="1">
    <brk id="17" max="65535" man="1"/>
  </colBreaks>
  <drawing r:id="rId3"/>
  <legacyDrawing r:id="rId2"/>
  <oleObjects>
    <oleObject progId="Word.Document.8" shapeId="287636" r:id="rId1"/>
  </oleObjects>
</worksheet>
</file>

<file path=xl/worksheets/sheet3.xml><?xml version="1.0" encoding="utf-8"?>
<worksheet xmlns="http://schemas.openxmlformats.org/spreadsheetml/2006/main" xmlns:r="http://schemas.openxmlformats.org/officeDocument/2006/relationships">
  <sheetPr codeName="Arkusz2"/>
  <dimension ref="A2:S53"/>
  <sheetViews>
    <sheetView showRowColHeaders="0" zoomScalePageLayoutView="0" workbookViewId="0" topLeftCell="A1">
      <selection activeCell="C29" sqref="C29:P34"/>
    </sheetView>
  </sheetViews>
  <sheetFormatPr defaultColWidth="9.140625" defaultRowHeight="12.75"/>
  <cols>
    <col min="1" max="1" width="0.85546875" style="42" customWidth="1"/>
    <col min="2" max="2" width="2.421875" style="42" customWidth="1"/>
    <col min="3" max="16" width="8.00390625" style="42" customWidth="1"/>
    <col min="17" max="17" width="2.00390625" style="42" customWidth="1"/>
    <col min="18" max="16384" width="9.140625" style="42" customWidth="1"/>
  </cols>
  <sheetData>
    <row r="2" spans="1:17" ht="55.5" customHeight="1">
      <c r="A2" s="41"/>
      <c r="B2" s="5"/>
      <c r="C2" s="550"/>
      <c r="D2" s="550"/>
      <c r="E2" s="550"/>
      <c r="F2" s="550"/>
      <c r="G2" s="550"/>
      <c r="H2" s="550"/>
      <c r="I2" s="550"/>
      <c r="J2" s="550"/>
      <c r="K2" s="550"/>
      <c r="L2" s="550"/>
      <c r="M2" s="550"/>
      <c r="N2" s="550"/>
      <c r="O2" s="550"/>
      <c r="P2" s="550"/>
      <c r="Q2" s="2"/>
    </row>
    <row r="3" spans="1:17" ht="4.5" customHeight="1">
      <c r="A3" s="41"/>
      <c r="B3" s="659"/>
      <c r="C3" s="660"/>
      <c r="D3" s="660"/>
      <c r="E3" s="660"/>
      <c r="F3" s="660"/>
      <c r="G3" s="660"/>
      <c r="H3" s="660"/>
      <c r="I3" s="660"/>
      <c r="J3" s="660"/>
      <c r="K3" s="660"/>
      <c r="L3" s="660"/>
      <c r="M3" s="660"/>
      <c r="N3" s="660"/>
      <c r="O3" s="660"/>
      <c r="P3" s="660"/>
      <c r="Q3" s="659"/>
    </row>
    <row r="4" spans="1:17" ht="28.5" customHeight="1">
      <c r="A4" s="41"/>
      <c r="B4" s="31"/>
      <c r="C4" s="376" t="s">
        <v>208</v>
      </c>
      <c r="D4" s="586"/>
      <c r="E4" s="586"/>
      <c r="F4" s="586"/>
      <c r="G4" s="586"/>
      <c r="H4" s="586"/>
      <c r="I4" s="586"/>
      <c r="J4" s="586"/>
      <c r="K4" s="586"/>
      <c r="L4" s="586"/>
      <c r="M4" s="586"/>
      <c r="N4" s="586"/>
      <c r="O4" s="586"/>
      <c r="P4" s="586"/>
      <c r="Q4" s="32"/>
    </row>
    <row r="5" spans="2:17" ht="31.5" customHeight="1">
      <c r="B5" s="592"/>
      <c r="C5" s="593"/>
      <c r="D5" s="593"/>
      <c r="E5" s="593"/>
      <c r="F5" s="593"/>
      <c r="G5" s="593"/>
      <c r="H5" s="593"/>
      <c r="I5" s="593"/>
      <c r="J5" s="593"/>
      <c r="K5" s="593"/>
      <c r="L5" s="593"/>
      <c r="M5" s="593"/>
      <c r="N5" s="593"/>
      <c r="O5" s="593"/>
      <c r="P5" s="593"/>
      <c r="Q5" s="594"/>
    </row>
    <row r="6" spans="2:17" ht="30.75" customHeight="1">
      <c r="B6" s="485" t="s">
        <v>248</v>
      </c>
      <c r="C6" s="661"/>
      <c r="D6" s="661"/>
      <c r="E6" s="661"/>
      <c r="F6" s="661"/>
      <c r="G6" s="661"/>
      <c r="H6" s="661"/>
      <c r="I6" s="661"/>
      <c r="J6" s="661"/>
      <c r="K6" s="661"/>
      <c r="L6" s="661"/>
      <c r="M6" s="661"/>
      <c r="N6" s="661"/>
      <c r="O6" s="661"/>
      <c r="P6" s="661"/>
      <c r="Q6" s="662"/>
    </row>
    <row r="7" spans="2:17" ht="15.75" customHeight="1">
      <c r="B7" s="29"/>
      <c r="C7" s="676"/>
      <c r="D7" s="677"/>
      <c r="E7" s="677"/>
      <c r="F7" s="677"/>
      <c r="G7" s="677"/>
      <c r="H7" s="677"/>
      <c r="I7" s="677"/>
      <c r="J7" s="677"/>
      <c r="K7" s="677"/>
      <c r="L7" s="677"/>
      <c r="M7" s="677"/>
      <c r="N7" s="677"/>
      <c r="O7" s="677"/>
      <c r="P7" s="678"/>
      <c r="Q7" s="30"/>
    </row>
    <row r="8" spans="2:17" ht="3" customHeight="1">
      <c r="B8" s="252"/>
      <c r="C8" s="253"/>
      <c r="D8" s="253"/>
      <c r="E8" s="253"/>
      <c r="F8" s="253"/>
      <c r="G8" s="253"/>
      <c r="H8" s="253"/>
      <c r="I8" s="253"/>
      <c r="J8" s="253"/>
      <c r="K8" s="253"/>
      <c r="L8" s="253"/>
      <c r="M8" s="253"/>
      <c r="N8" s="253"/>
      <c r="O8" s="253"/>
      <c r="P8" s="253"/>
      <c r="Q8" s="252"/>
    </row>
    <row r="9" spans="2:17" ht="4.5" customHeight="1">
      <c r="B9" s="252"/>
      <c r="C9" s="253"/>
      <c r="D9" s="253"/>
      <c r="E9" s="253"/>
      <c r="F9" s="253"/>
      <c r="G9" s="253"/>
      <c r="H9" s="253"/>
      <c r="I9" s="253"/>
      <c r="J9" s="253"/>
      <c r="K9" s="253"/>
      <c r="L9" s="253"/>
      <c r="M9" s="253"/>
      <c r="N9" s="253"/>
      <c r="O9" s="253"/>
      <c r="P9" s="253"/>
      <c r="Q9" s="252"/>
    </row>
    <row r="10" spans="2:19" ht="16.5" customHeight="1">
      <c r="B10" s="222"/>
      <c r="C10" s="688"/>
      <c r="D10" s="689"/>
      <c r="E10" s="689"/>
      <c r="F10" s="689"/>
      <c r="G10" s="689"/>
      <c r="H10" s="689"/>
      <c r="I10" s="689"/>
      <c r="J10" s="689"/>
      <c r="K10" s="689"/>
      <c r="L10" s="689"/>
      <c r="M10" s="689"/>
      <c r="N10" s="689"/>
      <c r="O10" s="689"/>
      <c r="P10" s="690"/>
      <c r="Q10" s="222"/>
      <c r="S10" s="43"/>
    </row>
    <row r="11" spans="2:17" ht="3" customHeight="1">
      <c r="B11" s="252"/>
      <c r="C11" s="253"/>
      <c r="D11" s="253"/>
      <c r="E11" s="253"/>
      <c r="F11" s="253"/>
      <c r="G11" s="253"/>
      <c r="H11" s="253"/>
      <c r="I11" s="253"/>
      <c r="J11" s="253"/>
      <c r="K11" s="253"/>
      <c r="L11" s="253"/>
      <c r="M11" s="253"/>
      <c r="N11" s="253"/>
      <c r="O11" s="253"/>
      <c r="P11" s="253"/>
      <c r="Q11" s="252"/>
    </row>
    <row r="12" spans="2:17" ht="17.25" customHeight="1">
      <c r="B12" s="297" t="s">
        <v>261</v>
      </c>
      <c r="C12" s="305"/>
      <c r="D12" s="305"/>
      <c r="E12" s="305"/>
      <c r="F12" s="305"/>
      <c r="G12" s="305"/>
      <c r="H12" s="305"/>
      <c r="I12" s="305"/>
      <c r="J12" s="305"/>
      <c r="K12" s="305"/>
      <c r="L12" s="305"/>
      <c r="M12" s="305"/>
      <c r="N12" s="305"/>
      <c r="O12" s="305"/>
      <c r="P12" s="305"/>
      <c r="Q12" s="306"/>
    </row>
    <row r="13" spans="2:17" ht="6.75" customHeight="1">
      <c r="B13" s="17"/>
      <c r="C13" s="679"/>
      <c r="D13" s="680"/>
      <c r="E13" s="680"/>
      <c r="F13" s="680"/>
      <c r="G13" s="680"/>
      <c r="H13" s="680"/>
      <c r="I13" s="680"/>
      <c r="J13" s="680"/>
      <c r="K13" s="680"/>
      <c r="L13" s="680"/>
      <c r="M13" s="680"/>
      <c r="N13" s="680"/>
      <c r="O13" s="680"/>
      <c r="P13" s="681"/>
      <c r="Q13" s="17"/>
    </row>
    <row r="14" spans="2:17" ht="6.75" customHeight="1">
      <c r="B14" s="17"/>
      <c r="C14" s="682"/>
      <c r="D14" s="683"/>
      <c r="E14" s="683"/>
      <c r="F14" s="683"/>
      <c r="G14" s="683"/>
      <c r="H14" s="683"/>
      <c r="I14" s="683"/>
      <c r="J14" s="683"/>
      <c r="K14" s="683"/>
      <c r="L14" s="683"/>
      <c r="M14" s="683"/>
      <c r="N14" s="683"/>
      <c r="O14" s="683"/>
      <c r="P14" s="684"/>
      <c r="Q14" s="17"/>
    </row>
    <row r="15" spans="2:17" ht="6.75" customHeight="1">
      <c r="B15" s="17"/>
      <c r="C15" s="682"/>
      <c r="D15" s="683"/>
      <c r="E15" s="683"/>
      <c r="F15" s="683"/>
      <c r="G15" s="683"/>
      <c r="H15" s="683"/>
      <c r="I15" s="683"/>
      <c r="J15" s="683"/>
      <c r="K15" s="683"/>
      <c r="L15" s="683"/>
      <c r="M15" s="683"/>
      <c r="N15" s="683"/>
      <c r="O15" s="683"/>
      <c r="P15" s="684"/>
      <c r="Q15" s="17"/>
    </row>
    <row r="16" spans="2:17" ht="6.75" customHeight="1">
      <c r="B16" s="17"/>
      <c r="C16" s="682"/>
      <c r="D16" s="683"/>
      <c r="E16" s="683"/>
      <c r="F16" s="683"/>
      <c r="G16" s="683"/>
      <c r="H16" s="683"/>
      <c r="I16" s="683"/>
      <c r="J16" s="683"/>
      <c r="K16" s="683"/>
      <c r="L16" s="683"/>
      <c r="M16" s="683"/>
      <c r="N16" s="683"/>
      <c r="O16" s="683"/>
      <c r="P16" s="684"/>
      <c r="Q16" s="17"/>
    </row>
    <row r="17" spans="2:17" ht="6.75" customHeight="1">
      <c r="B17" s="17"/>
      <c r="C17" s="682"/>
      <c r="D17" s="683"/>
      <c r="E17" s="683"/>
      <c r="F17" s="683"/>
      <c r="G17" s="683"/>
      <c r="H17" s="683"/>
      <c r="I17" s="683"/>
      <c r="J17" s="683"/>
      <c r="K17" s="683"/>
      <c r="L17" s="683"/>
      <c r="M17" s="683"/>
      <c r="N17" s="683"/>
      <c r="O17" s="683"/>
      <c r="P17" s="684"/>
      <c r="Q17" s="17"/>
    </row>
    <row r="18" spans="2:17" ht="6.75" customHeight="1">
      <c r="B18" s="17"/>
      <c r="C18" s="682"/>
      <c r="D18" s="683"/>
      <c r="E18" s="683"/>
      <c r="F18" s="683"/>
      <c r="G18" s="683"/>
      <c r="H18" s="683"/>
      <c r="I18" s="683"/>
      <c r="J18" s="683"/>
      <c r="K18" s="683"/>
      <c r="L18" s="683"/>
      <c r="M18" s="683"/>
      <c r="N18" s="683"/>
      <c r="O18" s="683"/>
      <c r="P18" s="684"/>
      <c r="Q18" s="17"/>
    </row>
    <row r="19" spans="2:17" ht="6.75" customHeight="1">
      <c r="B19" s="17"/>
      <c r="C19" s="682"/>
      <c r="D19" s="683"/>
      <c r="E19" s="683"/>
      <c r="F19" s="683"/>
      <c r="G19" s="683"/>
      <c r="H19" s="683"/>
      <c r="I19" s="683"/>
      <c r="J19" s="683"/>
      <c r="K19" s="683"/>
      <c r="L19" s="683"/>
      <c r="M19" s="683"/>
      <c r="N19" s="683"/>
      <c r="O19" s="683"/>
      <c r="P19" s="684"/>
      <c r="Q19" s="17"/>
    </row>
    <row r="20" spans="2:17" ht="6.75" customHeight="1">
      <c r="B20" s="17"/>
      <c r="C20" s="682"/>
      <c r="D20" s="683"/>
      <c r="E20" s="683"/>
      <c r="F20" s="683"/>
      <c r="G20" s="683"/>
      <c r="H20" s="683"/>
      <c r="I20" s="683"/>
      <c r="J20" s="683"/>
      <c r="K20" s="683"/>
      <c r="L20" s="683"/>
      <c r="M20" s="683"/>
      <c r="N20" s="683"/>
      <c r="O20" s="683"/>
      <c r="P20" s="684"/>
      <c r="Q20" s="17"/>
    </row>
    <row r="21" spans="2:17" ht="6.75" customHeight="1">
      <c r="B21" s="17"/>
      <c r="C21" s="682"/>
      <c r="D21" s="683"/>
      <c r="E21" s="683"/>
      <c r="F21" s="683"/>
      <c r="G21" s="683"/>
      <c r="H21" s="683"/>
      <c r="I21" s="683"/>
      <c r="J21" s="683"/>
      <c r="K21" s="683"/>
      <c r="L21" s="683"/>
      <c r="M21" s="683"/>
      <c r="N21" s="683"/>
      <c r="O21" s="683"/>
      <c r="P21" s="684"/>
      <c r="Q21" s="17"/>
    </row>
    <row r="22" spans="2:17" ht="6.75" customHeight="1">
      <c r="B22" s="17"/>
      <c r="C22" s="682"/>
      <c r="D22" s="683"/>
      <c r="E22" s="683"/>
      <c r="F22" s="683"/>
      <c r="G22" s="683"/>
      <c r="H22" s="683"/>
      <c r="I22" s="683"/>
      <c r="J22" s="683"/>
      <c r="K22" s="683"/>
      <c r="L22" s="683"/>
      <c r="M22" s="683"/>
      <c r="N22" s="683"/>
      <c r="O22" s="683"/>
      <c r="P22" s="684"/>
      <c r="Q22" s="17"/>
    </row>
    <row r="23" spans="2:17" ht="6.75" customHeight="1">
      <c r="B23" s="17"/>
      <c r="C23" s="682"/>
      <c r="D23" s="683"/>
      <c r="E23" s="683"/>
      <c r="F23" s="683"/>
      <c r="G23" s="683"/>
      <c r="H23" s="683"/>
      <c r="I23" s="683"/>
      <c r="J23" s="683"/>
      <c r="K23" s="683"/>
      <c r="L23" s="683"/>
      <c r="M23" s="683"/>
      <c r="N23" s="683"/>
      <c r="O23" s="683"/>
      <c r="P23" s="684"/>
      <c r="Q23" s="17"/>
    </row>
    <row r="24" spans="2:17" ht="6.75" customHeight="1">
      <c r="B24" s="17"/>
      <c r="C24" s="682"/>
      <c r="D24" s="683"/>
      <c r="E24" s="683"/>
      <c r="F24" s="683"/>
      <c r="G24" s="683"/>
      <c r="H24" s="683"/>
      <c r="I24" s="683"/>
      <c r="J24" s="683"/>
      <c r="K24" s="683"/>
      <c r="L24" s="683"/>
      <c r="M24" s="683"/>
      <c r="N24" s="683"/>
      <c r="O24" s="683"/>
      <c r="P24" s="684"/>
      <c r="Q24" s="17"/>
    </row>
    <row r="25" spans="2:17" ht="6.75" customHeight="1">
      <c r="B25" s="17"/>
      <c r="C25" s="682"/>
      <c r="D25" s="683"/>
      <c r="E25" s="683"/>
      <c r="F25" s="683"/>
      <c r="G25" s="683"/>
      <c r="H25" s="683"/>
      <c r="I25" s="683"/>
      <c r="J25" s="683"/>
      <c r="K25" s="683"/>
      <c r="L25" s="683"/>
      <c r="M25" s="683"/>
      <c r="N25" s="683"/>
      <c r="O25" s="683"/>
      <c r="P25" s="684"/>
      <c r="Q25" s="17"/>
    </row>
    <row r="26" spans="2:17" ht="6.75" customHeight="1">
      <c r="B26" s="17"/>
      <c r="C26" s="685"/>
      <c r="D26" s="686"/>
      <c r="E26" s="686"/>
      <c r="F26" s="686"/>
      <c r="G26" s="686"/>
      <c r="H26" s="686"/>
      <c r="I26" s="686"/>
      <c r="J26" s="686"/>
      <c r="K26" s="686"/>
      <c r="L26" s="686"/>
      <c r="M26" s="686"/>
      <c r="N26" s="686"/>
      <c r="O26" s="686"/>
      <c r="P26" s="687"/>
      <c r="Q26" s="17"/>
    </row>
    <row r="27" spans="2:17" ht="3.75" customHeight="1">
      <c r="B27" s="252"/>
      <c r="C27" s="253"/>
      <c r="D27" s="253"/>
      <c r="E27" s="253"/>
      <c r="F27" s="253"/>
      <c r="G27" s="253"/>
      <c r="H27" s="253"/>
      <c r="I27" s="253"/>
      <c r="J27" s="253"/>
      <c r="K27" s="253"/>
      <c r="L27" s="253"/>
      <c r="M27" s="253"/>
      <c r="N27" s="253"/>
      <c r="O27" s="253"/>
      <c r="P27" s="253"/>
      <c r="Q27" s="252"/>
    </row>
    <row r="28" spans="2:17" ht="20.25" customHeight="1">
      <c r="B28" s="297" t="s">
        <v>260</v>
      </c>
      <c r="C28" s="305"/>
      <c r="D28" s="305"/>
      <c r="E28" s="305"/>
      <c r="F28" s="305"/>
      <c r="G28" s="305"/>
      <c r="H28" s="305"/>
      <c r="I28" s="305"/>
      <c r="J28" s="305"/>
      <c r="K28" s="305"/>
      <c r="L28" s="305"/>
      <c r="M28" s="305"/>
      <c r="N28" s="305"/>
      <c r="O28" s="305"/>
      <c r="P28" s="305"/>
      <c r="Q28" s="306"/>
    </row>
    <row r="29" spans="2:17" ht="9" customHeight="1">
      <c r="B29" s="17"/>
      <c r="C29" s="432"/>
      <c r="D29" s="433"/>
      <c r="E29" s="433"/>
      <c r="F29" s="433"/>
      <c r="G29" s="433"/>
      <c r="H29" s="433"/>
      <c r="I29" s="433"/>
      <c r="J29" s="433"/>
      <c r="K29" s="433"/>
      <c r="L29" s="433"/>
      <c r="M29" s="433"/>
      <c r="N29" s="433"/>
      <c r="O29" s="433"/>
      <c r="P29" s="434"/>
      <c r="Q29" s="17"/>
    </row>
    <row r="30" spans="2:17" ht="9" customHeight="1">
      <c r="B30" s="17"/>
      <c r="C30" s="435"/>
      <c r="D30" s="436"/>
      <c r="E30" s="436"/>
      <c r="F30" s="436"/>
      <c r="G30" s="436"/>
      <c r="H30" s="436"/>
      <c r="I30" s="436"/>
      <c r="J30" s="436"/>
      <c r="K30" s="436"/>
      <c r="L30" s="436"/>
      <c r="M30" s="436"/>
      <c r="N30" s="436"/>
      <c r="O30" s="436"/>
      <c r="P30" s="437"/>
      <c r="Q30" s="17"/>
    </row>
    <row r="31" spans="2:17" ht="9" customHeight="1">
      <c r="B31" s="17"/>
      <c r="C31" s="435"/>
      <c r="D31" s="436"/>
      <c r="E31" s="436"/>
      <c r="F31" s="436"/>
      <c r="G31" s="436"/>
      <c r="H31" s="436"/>
      <c r="I31" s="436"/>
      <c r="J31" s="436"/>
      <c r="K31" s="436"/>
      <c r="L31" s="436"/>
      <c r="M31" s="436"/>
      <c r="N31" s="436"/>
      <c r="O31" s="436"/>
      <c r="P31" s="437"/>
      <c r="Q31" s="17"/>
    </row>
    <row r="32" spans="2:17" ht="9" customHeight="1">
      <c r="B32" s="17"/>
      <c r="C32" s="435"/>
      <c r="D32" s="436"/>
      <c r="E32" s="436"/>
      <c r="F32" s="436"/>
      <c r="G32" s="436"/>
      <c r="H32" s="436"/>
      <c r="I32" s="436"/>
      <c r="J32" s="436"/>
      <c r="K32" s="436"/>
      <c r="L32" s="436"/>
      <c r="M32" s="436"/>
      <c r="N32" s="436"/>
      <c r="O32" s="436"/>
      <c r="P32" s="437"/>
      <c r="Q32" s="17"/>
    </row>
    <row r="33" spans="2:17" ht="9" customHeight="1">
      <c r="B33" s="17"/>
      <c r="C33" s="435"/>
      <c r="D33" s="436"/>
      <c r="E33" s="436"/>
      <c r="F33" s="436"/>
      <c r="G33" s="436"/>
      <c r="H33" s="436"/>
      <c r="I33" s="436"/>
      <c r="J33" s="436"/>
      <c r="K33" s="436"/>
      <c r="L33" s="436"/>
      <c r="M33" s="436"/>
      <c r="N33" s="436"/>
      <c r="O33" s="436"/>
      <c r="P33" s="437"/>
      <c r="Q33" s="17"/>
    </row>
    <row r="34" spans="2:17" ht="9" customHeight="1">
      <c r="B34" s="17"/>
      <c r="C34" s="438"/>
      <c r="D34" s="439"/>
      <c r="E34" s="439"/>
      <c r="F34" s="439"/>
      <c r="G34" s="439"/>
      <c r="H34" s="439"/>
      <c r="I34" s="439"/>
      <c r="J34" s="439"/>
      <c r="K34" s="439"/>
      <c r="L34" s="439"/>
      <c r="M34" s="439"/>
      <c r="N34" s="439"/>
      <c r="O34" s="439"/>
      <c r="P34" s="440"/>
      <c r="Q34" s="17"/>
    </row>
    <row r="35" spans="2:17" ht="4.5" customHeight="1">
      <c r="B35" s="252"/>
      <c r="C35" s="253"/>
      <c r="D35" s="253"/>
      <c r="E35" s="253"/>
      <c r="F35" s="253"/>
      <c r="G35" s="253"/>
      <c r="H35" s="253"/>
      <c r="I35" s="253"/>
      <c r="J35" s="253"/>
      <c r="K35" s="253"/>
      <c r="L35" s="253"/>
      <c r="M35" s="253"/>
      <c r="N35" s="253"/>
      <c r="O35" s="253"/>
      <c r="P35" s="253"/>
      <c r="Q35" s="252"/>
    </row>
    <row r="36" spans="2:17" ht="20.25" customHeight="1">
      <c r="B36" s="551" t="s">
        <v>209</v>
      </c>
      <c r="C36" s="572"/>
      <c r="D36" s="572"/>
      <c r="E36" s="572"/>
      <c r="F36" s="572"/>
      <c r="G36" s="572"/>
      <c r="H36" s="572"/>
      <c r="I36" s="572"/>
      <c r="J36" s="572"/>
      <c r="K36" s="572"/>
      <c r="L36" s="572"/>
      <c r="M36" s="572"/>
      <c r="N36" s="572"/>
      <c r="O36" s="572"/>
      <c r="P36" s="572"/>
      <c r="Q36" s="551"/>
    </row>
    <row r="37" spans="2:17" ht="12.75">
      <c r="B37" s="17"/>
      <c r="C37" s="669" t="s">
        <v>210</v>
      </c>
      <c r="D37" s="445"/>
      <c r="E37" s="445"/>
      <c r="F37" s="446"/>
      <c r="G37" s="670"/>
      <c r="H37" s="671"/>
      <c r="I37" s="671"/>
      <c r="J37" s="672" t="s">
        <v>211</v>
      </c>
      <c r="K37" s="673"/>
      <c r="L37" s="673"/>
      <c r="M37" s="674"/>
      <c r="N37" s="675"/>
      <c r="O37" s="368"/>
      <c r="P37" s="368"/>
      <c r="Q37" s="17"/>
    </row>
    <row r="38" spans="2:17" ht="3" customHeight="1">
      <c r="B38" s="282"/>
      <c r="C38" s="253"/>
      <c r="D38" s="253"/>
      <c r="E38" s="253"/>
      <c r="F38" s="253"/>
      <c r="G38" s="253"/>
      <c r="H38" s="253"/>
      <c r="I38" s="253"/>
      <c r="J38" s="253"/>
      <c r="K38" s="253"/>
      <c r="L38" s="253"/>
      <c r="M38" s="253"/>
      <c r="N38" s="253"/>
      <c r="O38" s="253"/>
      <c r="P38" s="253"/>
      <c r="Q38" s="282"/>
    </row>
    <row r="39" spans="2:17" ht="25.5" customHeight="1">
      <c r="B39" s="282"/>
      <c r="C39" s="16"/>
      <c r="D39" s="382" t="s">
        <v>56</v>
      </c>
      <c r="E39" s="377"/>
      <c r="F39" s="377"/>
      <c r="G39" s="377"/>
      <c r="H39" s="377"/>
      <c r="I39" s="377"/>
      <c r="J39" s="377"/>
      <c r="K39" s="376" t="s">
        <v>57</v>
      </c>
      <c r="L39" s="377"/>
      <c r="M39" s="377"/>
      <c r="N39" s="376" t="s">
        <v>63</v>
      </c>
      <c r="O39" s="377"/>
      <c r="P39" s="377"/>
      <c r="Q39" s="252"/>
    </row>
    <row r="40" spans="2:18" ht="12.75">
      <c r="B40" s="282"/>
      <c r="C40" s="37">
        <v>1</v>
      </c>
      <c r="D40" s="657"/>
      <c r="E40" s="657"/>
      <c r="F40" s="657"/>
      <c r="G40" s="657"/>
      <c r="H40" s="657"/>
      <c r="I40" s="657"/>
      <c r="J40" s="657"/>
      <c r="K40" s="663"/>
      <c r="L40" s="663"/>
      <c r="M40" s="663"/>
      <c r="N40" s="663"/>
      <c r="O40" s="663"/>
      <c r="P40" s="663"/>
      <c r="Q40" s="253"/>
      <c r="R40" s="163"/>
    </row>
    <row r="41" spans="2:18" ht="12.75">
      <c r="B41" s="282"/>
      <c r="C41" s="37">
        <v>2</v>
      </c>
      <c r="D41" s="657"/>
      <c r="E41" s="657"/>
      <c r="F41" s="657"/>
      <c r="G41" s="657"/>
      <c r="H41" s="657"/>
      <c r="I41" s="657"/>
      <c r="J41" s="657"/>
      <c r="K41" s="663"/>
      <c r="L41" s="663"/>
      <c r="M41" s="663"/>
      <c r="N41" s="663"/>
      <c r="O41" s="663"/>
      <c r="P41" s="663"/>
      <c r="Q41" s="253"/>
      <c r="R41" s="163"/>
    </row>
    <row r="42" spans="2:18" ht="12.75">
      <c r="B42" s="282"/>
      <c r="C42" s="37">
        <v>3</v>
      </c>
      <c r="D42" s="657"/>
      <c r="E42" s="657"/>
      <c r="F42" s="657"/>
      <c r="G42" s="657"/>
      <c r="H42" s="657"/>
      <c r="I42" s="657"/>
      <c r="J42" s="657"/>
      <c r="K42" s="663"/>
      <c r="L42" s="663"/>
      <c r="M42" s="663"/>
      <c r="N42" s="663"/>
      <c r="O42" s="663"/>
      <c r="P42" s="663"/>
      <c r="Q42" s="253"/>
      <c r="R42" s="163"/>
    </row>
    <row r="43" spans="2:18" ht="12.75">
      <c r="B43" s="282"/>
      <c r="C43" s="37">
        <v>4</v>
      </c>
      <c r="D43" s="657"/>
      <c r="E43" s="657"/>
      <c r="F43" s="657"/>
      <c r="G43" s="657"/>
      <c r="H43" s="657"/>
      <c r="I43" s="657"/>
      <c r="J43" s="657"/>
      <c r="K43" s="663"/>
      <c r="L43" s="663"/>
      <c r="M43" s="663"/>
      <c r="N43" s="663"/>
      <c r="O43" s="663"/>
      <c r="P43" s="663"/>
      <c r="Q43" s="253"/>
      <c r="R43" s="163"/>
    </row>
    <row r="44" spans="2:18" ht="12.75">
      <c r="B44" s="282"/>
      <c r="C44" s="37">
        <v>5</v>
      </c>
      <c r="D44" s="657"/>
      <c r="E44" s="657"/>
      <c r="F44" s="657"/>
      <c r="G44" s="657"/>
      <c r="H44" s="657"/>
      <c r="I44" s="657"/>
      <c r="J44" s="657"/>
      <c r="K44" s="663"/>
      <c r="L44" s="663"/>
      <c r="M44" s="663"/>
      <c r="N44" s="663"/>
      <c r="O44" s="663"/>
      <c r="P44" s="663"/>
      <c r="Q44" s="253"/>
      <c r="R44" s="163"/>
    </row>
    <row r="45" spans="2:18" ht="12.75">
      <c r="B45" s="282"/>
      <c r="C45" s="37">
        <v>6</v>
      </c>
      <c r="D45" s="657"/>
      <c r="E45" s="657"/>
      <c r="F45" s="657"/>
      <c r="G45" s="657"/>
      <c r="H45" s="657"/>
      <c r="I45" s="657"/>
      <c r="J45" s="657"/>
      <c r="K45" s="663"/>
      <c r="L45" s="663"/>
      <c r="M45" s="663"/>
      <c r="N45" s="663"/>
      <c r="O45" s="663"/>
      <c r="P45" s="663"/>
      <c r="Q45" s="253"/>
      <c r="R45" s="163"/>
    </row>
    <row r="46" spans="2:17" ht="12.75">
      <c r="B46" s="17"/>
      <c r="C46" s="666" t="s">
        <v>159</v>
      </c>
      <c r="D46" s="667"/>
      <c r="E46" s="667"/>
      <c r="F46" s="667"/>
      <c r="G46" s="667"/>
      <c r="H46" s="667"/>
      <c r="I46" s="667"/>
      <c r="J46" s="668"/>
      <c r="K46" s="665">
        <f>SUM(K40:M45)</f>
        <v>0</v>
      </c>
      <c r="L46" s="665"/>
      <c r="M46" s="665"/>
      <c r="N46" s="665">
        <f>SUM(N40:P45)</f>
        <v>0</v>
      </c>
      <c r="O46" s="665"/>
      <c r="P46" s="665"/>
      <c r="Q46" s="281"/>
    </row>
    <row r="47" spans="2:17" ht="3.75" customHeight="1">
      <c r="B47" s="252"/>
      <c r="C47" s="253"/>
      <c r="D47" s="253"/>
      <c r="E47" s="253"/>
      <c r="F47" s="253"/>
      <c r="G47" s="253"/>
      <c r="H47" s="253"/>
      <c r="I47" s="253"/>
      <c r="J47" s="253"/>
      <c r="K47" s="253"/>
      <c r="L47" s="253"/>
      <c r="M47" s="253"/>
      <c r="N47" s="253"/>
      <c r="O47" s="253"/>
      <c r="P47" s="253"/>
      <c r="Q47" s="252"/>
    </row>
    <row r="48" spans="2:17" ht="18.75" customHeight="1">
      <c r="B48" s="297" t="s">
        <v>212</v>
      </c>
      <c r="C48" s="305"/>
      <c r="D48" s="305"/>
      <c r="E48" s="305"/>
      <c r="F48" s="305"/>
      <c r="G48" s="305"/>
      <c r="H48" s="305"/>
      <c r="I48" s="305"/>
      <c r="J48" s="305"/>
      <c r="K48" s="305"/>
      <c r="L48" s="305"/>
      <c r="M48" s="305"/>
      <c r="N48" s="305"/>
      <c r="O48" s="305"/>
      <c r="P48" s="305"/>
      <c r="Q48" s="306"/>
    </row>
    <row r="49" spans="2:17" ht="12.75">
      <c r="B49" s="573"/>
      <c r="C49" s="572" t="s">
        <v>213</v>
      </c>
      <c r="D49" s="626"/>
      <c r="E49" s="626"/>
      <c r="F49" s="626"/>
      <c r="G49" s="626"/>
      <c r="H49" s="626"/>
      <c r="I49" s="626"/>
      <c r="J49" s="626"/>
      <c r="K49" s="658"/>
      <c r="L49" s="658"/>
      <c r="M49" s="658"/>
      <c r="N49" s="476">
        <f>IF(K51=0,0,K49/K51)</f>
        <v>0</v>
      </c>
      <c r="O49" s="476"/>
      <c r="P49" s="476"/>
      <c r="Q49" s="252"/>
    </row>
    <row r="50" spans="2:17" ht="12.75">
      <c r="B50" s="377"/>
      <c r="C50" s="572" t="s">
        <v>214</v>
      </c>
      <c r="D50" s="626"/>
      <c r="E50" s="626"/>
      <c r="F50" s="626"/>
      <c r="G50" s="626"/>
      <c r="H50" s="626"/>
      <c r="I50" s="626"/>
      <c r="J50" s="626"/>
      <c r="K50" s="658"/>
      <c r="L50" s="658"/>
      <c r="M50" s="658"/>
      <c r="N50" s="476">
        <f>IF(K51=0,0,K50/K51)</f>
        <v>0</v>
      </c>
      <c r="O50" s="476"/>
      <c r="P50" s="476"/>
      <c r="Q50" s="253"/>
    </row>
    <row r="51" spans="2:17" ht="12.75">
      <c r="B51" s="377"/>
      <c r="C51" s="572" t="s">
        <v>145</v>
      </c>
      <c r="D51" s="626"/>
      <c r="E51" s="626"/>
      <c r="F51" s="626"/>
      <c r="G51" s="626"/>
      <c r="H51" s="626"/>
      <c r="I51" s="626"/>
      <c r="J51" s="626"/>
      <c r="K51" s="664"/>
      <c r="L51" s="664"/>
      <c r="M51" s="664"/>
      <c r="N51" s="476">
        <v>1</v>
      </c>
      <c r="O51" s="476"/>
      <c r="P51" s="476"/>
      <c r="Q51" s="253"/>
    </row>
    <row r="52" spans="2:17" ht="12.75">
      <c r="B52" s="574"/>
      <c r="C52" s="572" t="s">
        <v>215</v>
      </c>
      <c r="D52" s="626"/>
      <c r="E52" s="626"/>
      <c r="F52" s="626"/>
      <c r="G52" s="626"/>
      <c r="H52" s="626"/>
      <c r="I52" s="626"/>
      <c r="J52" s="626"/>
      <c r="K52" s="658"/>
      <c r="L52" s="658"/>
      <c r="M52" s="658"/>
      <c r="N52" s="476">
        <f>IF(K51=0,0,K52/K51)</f>
        <v>0</v>
      </c>
      <c r="O52" s="476"/>
      <c r="P52" s="476"/>
      <c r="Q52" s="281"/>
    </row>
    <row r="53" spans="2:17" ht="9.75" customHeight="1">
      <c r="B53" s="252"/>
      <c r="C53" s="253"/>
      <c r="D53" s="253"/>
      <c r="E53" s="253"/>
      <c r="F53" s="253"/>
      <c r="G53" s="253"/>
      <c r="H53" s="253"/>
      <c r="I53" s="253"/>
      <c r="J53" s="253"/>
      <c r="K53" s="253"/>
      <c r="L53" s="253"/>
      <c r="M53" s="253"/>
      <c r="N53" s="253"/>
      <c r="O53" s="253"/>
      <c r="P53" s="253"/>
      <c r="Q53" s="252"/>
    </row>
  </sheetData>
  <sheetProtection password="DFEA" sheet="1" objects="1" scenarios="1" selectLockedCells="1"/>
  <mergeCells count="65">
    <mergeCell ref="C7:P7"/>
    <mergeCell ref="B8:Q8"/>
    <mergeCell ref="B9:Q9"/>
    <mergeCell ref="B28:Q28"/>
    <mergeCell ref="B27:Q27"/>
    <mergeCell ref="B12:Q12"/>
    <mergeCell ref="B11:Q11"/>
    <mergeCell ref="C13:P26"/>
    <mergeCell ref="C10:P10"/>
    <mergeCell ref="B38:Q38"/>
    <mergeCell ref="C29:P34"/>
    <mergeCell ref="C37:F37"/>
    <mergeCell ref="G37:I37"/>
    <mergeCell ref="J37:M37"/>
    <mergeCell ref="N37:P37"/>
    <mergeCell ref="B35:Q35"/>
    <mergeCell ref="B36:Q36"/>
    <mergeCell ref="K44:M44"/>
    <mergeCell ref="N44:P44"/>
    <mergeCell ref="N42:P42"/>
    <mergeCell ref="K40:M40"/>
    <mergeCell ref="N40:P40"/>
    <mergeCell ref="K42:M42"/>
    <mergeCell ref="K43:M43"/>
    <mergeCell ref="N43:P43"/>
    <mergeCell ref="D40:J40"/>
    <mergeCell ref="K39:M39"/>
    <mergeCell ref="Q39:Q46"/>
    <mergeCell ref="D41:J41"/>
    <mergeCell ref="K41:M41"/>
    <mergeCell ref="C46:J46"/>
    <mergeCell ref="N39:P39"/>
    <mergeCell ref="D45:J45"/>
    <mergeCell ref="D44:J44"/>
    <mergeCell ref="K46:M46"/>
    <mergeCell ref="C52:J52"/>
    <mergeCell ref="D42:J42"/>
    <mergeCell ref="B39:B45"/>
    <mergeCell ref="N41:P41"/>
    <mergeCell ref="C49:J49"/>
    <mergeCell ref="K49:M49"/>
    <mergeCell ref="N49:P49"/>
    <mergeCell ref="N46:P46"/>
    <mergeCell ref="B47:Q47"/>
    <mergeCell ref="B48:Q48"/>
    <mergeCell ref="N45:P45"/>
    <mergeCell ref="D39:J39"/>
    <mergeCell ref="B53:Q53"/>
    <mergeCell ref="C51:J51"/>
    <mergeCell ref="K50:M50"/>
    <mergeCell ref="N50:P50"/>
    <mergeCell ref="Q49:Q52"/>
    <mergeCell ref="K51:M51"/>
    <mergeCell ref="B49:B52"/>
    <mergeCell ref="N51:P51"/>
    <mergeCell ref="D43:J43"/>
    <mergeCell ref="C50:J50"/>
    <mergeCell ref="K52:M52"/>
    <mergeCell ref="C2:P2"/>
    <mergeCell ref="B3:Q3"/>
    <mergeCell ref="C4:P4"/>
    <mergeCell ref="B5:Q5"/>
    <mergeCell ref="B6:Q6"/>
    <mergeCell ref="N52:P52"/>
    <mergeCell ref="K45:M45"/>
  </mergeCells>
  <conditionalFormatting sqref="C13:C25">
    <cfRule type="expression" priority="3" dxfId="2" stopIfTrue="1">
      <formula>LEFT($C$10,1)="b"</formula>
    </cfRule>
  </conditionalFormatting>
  <dataValidations count="5">
    <dataValidation type="list" allowBlank="1" showInputMessage="1" showErrorMessage="1" sqref="C10">
      <formula1>L_Fundusz_2_1</formula1>
    </dataValidation>
    <dataValidation type="textLength" allowBlank="1" showInputMessage="1" showErrorMessage="1" errorTitle="Uzasadnienie" error="Maksymalna długość tekstu 1500 znaków" sqref="C29:P34">
      <formula1>0</formula1>
      <formula2>1500</formula2>
    </dataValidation>
    <dataValidation type="textLength" allowBlank="1" showInputMessage="1" showErrorMessage="1" errorTitle="Informacja na temat wnioskowania" error="Maksymalna długość opisu 1500 znaków" sqref="C13:P26">
      <formula1>0</formula1>
      <formula2>3000</formula2>
    </dataValidation>
    <dataValidation type="date" operator="lessThan" allowBlank="1" showInputMessage="1" showErrorMessage="1" errorTitle="Planowana data zakończenia " error="Data nie może być większa niż 2017-04-30" sqref="N37:P37">
      <formula1>42855</formula1>
    </dataValidation>
    <dataValidation type="list" allowBlank="1" showInputMessage="1" showErrorMessage="1" sqref="C7:P7">
      <formula1>L_Fundusz_1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440428" r:id="rId1"/>
  </oleObjects>
</worksheet>
</file>

<file path=xl/worksheets/sheet4.xml><?xml version="1.0" encoding="utf-8"?>
<worksheet xmlns="http://schemas.openxmlformats.org/spreadsheetml/2006/main" xmlns:r="http://schemas.openxmlformats.org/officeDocument/2006/relationships">
  <sheetPr codeName="Arkusz9"/>
  <dimension ref="A2:Q21"/>
  <sheetViews>
    <sheetView showRowColHeaders="0" zoomScalePageLayoutView="0" workbookViewId="0" topLeftCell="A1">
      <selection activeCell="B21" sqref="B21:Q21"/>
    </sheetView>
  </sheetViews>
  <sheetFormatPr defaultColWidth="9.140625" defaultRowHeight="12.75"/>
  <cols>
    <col min="1" max="1" width="0.71875" style="44" customWidth="1"/>
    <col min="2" max="2" width="1.1484375" style="44" customWidth="1"/>
    <col min="3" max="16" width="9.140625" style="44" customWidth="1"/>
    <col min="17" max="17" width="1.57421875" style="44" customWidth="1"/>
    <col min="18" max="16384" width="9.140625" style="44" customWidth="1"/>
  </cols>
  <sheetData>
    <row r="2" spans="1:17" s="42" customFormat="1" ht="55.5" customHeight="1">
      <c r="A2" s="41"/>
      <c r="B2" s="5"/>
      <c r="C2" s="550"/>
      <c r="D2" s="550"/>
      <c r="E2" s="550"/>
      <c r="F2" s="550"/>
      <c r="G2" s="550"/>
      <c r="H2" s="550"/>
      <c r="I2" s="550"/>
      <c r="J2" s="550"/>
      <c r="K2" s="550"/>
      <c r="L2" s="550"/>
      <c r="M2" s="550"/>
      <c r="N2" s="550"/>
      <c r="O2" s="550"/>
      <c r="P2" s="550"/>
      <c r="Q2" s="2"/>
    </row>
    <row r="3" spans="1:17" s="42" customFormat="1" ht="55.5" customHeight="1">
      <c r="A3" s="41"/>
      <c r="B3" s="415" t="s">
        <v>65</v>
      </c>
      <c r="C3" s="634"/>
      <c r="D3" s="634"/>
      <c r="E3" s="634"/>
      <c r="F3" s="634"/>
      <c r="G3" s="634"/>
      <c r="H3" s="634"/>
      <c r="I3" s="634"/>
      <c r="J3" s="634"/>
      <c r="K3" s="634"/>
      <c r="L3" s="634"/>
      <c r="M3" s="634"/>
      <c r="N3" s="634"/>
      <c r="O3" s="634"/>
      <c r="P3" s="634"/>
      <c r="Q3" s="633"/>
    </row>
    <row r="4" spans="2:17" s="42" customFormat="1" ht="20.25" customHeight="1">
      <c r="B4" s="551" t="s">
        <v>209</v>
      </c>
      <c r="C4" s="572"/>
      <c r="D4" s="572"/>
      <c r="E4" s="572"/>
      <c r="F4" s="572"/>
      <c r="G4" s="572"/>
      <c r="H4" s="572"/>
      <c r="I4" s="572"/>
      <c r="J4" s="572"/>
      <c r="K4" s="572"/>
      <c r="L4" s="572"/>
      <c r="M4" s="572"/>
      <c r="N4" s="572"/>
      <c r="O4" s="572"/>
      <c r="P4" s="572"/>
      <c r="Q4" s="551"/>
    </row>
    <row r="5" spans="2:17" s="42" customFormat="1" ht="12.75">
      <c r="B5" s="17"/>
      <c r="C5" s="669" t="s">
        <v>210</v>
      </c>
      <c r="D5" s="445"/>
      <c r="E5" s="445"/>
      <c r="F5" s="446"/>
      <c r="G5" s="694">
        <f>Fundusz!G37</f>
        <v>0</v>
      </c>
      <c r="H5" s="695"/>
      <c r="I5" s="695"/>
      <c r="J5" s="672" t="s">
        <v>211</v>
      </c>
      <c r="K5" s="673"/>
      <c r="L5" s="673"/>
      <c r="M5" s="674"/>
      <c r="N5" s="696">
        <f>Fundusz!N37</f>
        <v>0</v>
      </c>
      <c r="O5" s="697"/>
      <c r="P5" s="697"/>
      <c r="Q5" s="17"/>
    </row>
    <row r="6" spans="2:17" s="42" customFormat="1" ht="3" customHeight="1">
      <c r="B6" s="282"/>
      <c r="C6" s="253"/>
      <c r="D6" s="253"/>
      <c r="E6" s="253"/>
      <c r="F6" s="253"/>
      <c r="G6" s="253"/>
      <c r="H6" s="253"/>
      <c r="I6" s="253"/>
      <c r="J6" s="253"/>
      <c r="K6" s="253"/>
      <c r="L6" s="253"/>
      <c r="M6" s="253"/>
      <c r="N6" s="253"/>
      <c r="O6" s="253"/>
      <c r="P6" s="253"/>
      <c r="Q6" s="282"/>
    </row>
    <row r="7" spans="2:17" s="42" customFormat="1" ht="25.5" customHeight="1">
      <c r="B7" s="282"/>
      <c r="C7" s="16"/>
      <c r="D7" s="382" t="s">
        <v>56</v>
      </c>
      <c r="E7" s="377"/>
      <c r="F7" s="377"/>
      <c r="G7" s="377"/>
      <c r="H7" s="377"/>
      <c r="I7" s="377"/>
      <c r="J7" s="377"/>
      <c r="K7" s="376" t="s">
        <v>57</v>
      </c>
      <c r="L7" s="377"/>
      <c r="M7" s="377"/>
      <c r="N7" s="376" t="s">
        <v>74</v>
      </c>
      <c r="O7" s="377"/>
      <c r="P7" s="377"/>
      <c r="Q7" s="252"/>
    </row>
    <row r="8" spans="2:17" s="42" customFormat="1" ht="12.75">
      <c r="B8" s="282"/>
      <c r="C8" s="37">
        <v>1</v>
      </c>
      <c r="D8" s="693">
        <f>Fundusz!D40</f>
        <v>0</v>
      </c>
      <c r="E8" s="693"/>
      <c r="F8" s="693"/>
      <c r="G8" s="693"/>
      <c r="H8" s="693"/>
      <c r="I8" s="693"/>
      <c r="J8" s="693"/>
      <c r="K8" s="692">
        <f>Fundusz!K40</f>
        <v>0</v>
      </c>
      <c r="L8" s="692"/>
      <c r="M8" s="692"/>
      <c r="N8" s="691">
        <f>ROUND(Fundusz!N40/P_Waluta,0)</f>
        <v>0</v>
      </c>
      <c r="O8" s="691"/>
      <c r="P8" s="691"/>
      <c r="Q8" s="253"/>
    </row>
    <row r="9" spans="2:17" s="42" customFormat="1" ht="12.75">
      <c r="B9" s="282"/>
      <c r="C9" s="37">
        <v>2</v>
      </c>
      <c r="D9" s="693">
        <f>Fundusz!D41</f>
        <v>0</v>
      </c>
      <c r="E9" s="693"/>
      <c r="F9" s="693"/>
      <c r="G9" s="693"/>
      <c r="H9" s="693"/>
      <c r="I9" s="693"/>
      <c r="J9" s="693"/>
      <c r="K9" s="692">
        <f>Fundusz!K41</f>
        <v>0</v>
      </c>
      <c r="L9" s="692"/>
      <c r="M9" s="692"/>
      <c r="N9" s="691">
        <f>ROUND(Fundusz!N41/P_Waluta,0)</f>
        <v>0</v>
      </c>
      <c r="O9" s="691"/>
      <c r="P9" s="691"/>
      <c r="Q9" s="253"/>
    </row>
    <row r="10" spans="2:17" s="42" customFormat="1" ht="12.75">
      <c r="B10" s="282"/>
      <c r="C10" s="37">
        <v>3</v>
      </c>
      <c r="D10" s="693">
        <f>Fundusz!D42</f>
        <v>0</v>
      </c>
      <c r="E10" s="693"/>
      <c r="F10" s="693"/>
      <c r="G10" s="693"/>
      <c r="H10" s="693"/>
      <c r="I10" s="693"/>
      <c r="J10" s="693"/>
      <c r="K10" s="692">
        <f>Fundusz!K42</f>
        <v>0</v>
      </c>
      <c r="L10" s="692"/>
      <c r="M10" s="692"/>
      <c r="N10" s="691">
        <f>ROUND(Fundusz!N42/P_Waluta,0)</f>
        <v>0</v>
      </c>
      <c r="O10" s="691"/>
      <c r="P10" s="691"/>
      <c r="Q10" s="253"/>
    </row>
    <row r="11" spans="2:17" s="42" customFormat="1" ht="12.75">
      <c r="B11" s="282"/>
      <c r="C11" s="37">
        <v>4</v>
      </c>
      <c r="D11" s="693">
        <f>Fundusz!D43</f>
        <v>0</v>
      </c>
      <c r="E11" s="693"/>
      <c r="F11" s="693"/>
      <c r="G11" s="693"/>
      <c r="H11" s="693"/>
      <c r="I11" s="693"/>
      <c r="J11" s="693"/>
      <c r="K11" s="692">
        <f>Fundusz!K43</f>
        <v>0</v>
      </c>
      <c r="L11" s="692"/>
      <c r="M11" s="692"/>
      <c r="N11" s="691">
        <f>ROUND(Fundusz!N43/P_Waluta,0)</f>
        <v>0</v>
      </c>
      <c r="O11" s="691"/>
      <c r="P11" s="691"/>
      <c r="Q11" s="253"/>
    </row>
    <row r="12" spans="2:17" s="42" customFormat="1" ht="12.75">
      <c r="B12" s="282"/>
      <c r="C12" s="37">
        <v>5</v>
      </c>
      <c r="D12" s="693">
        <f>Fundusz!D44</f>
        <v>0</v>
      </c>
      <c r="E12" s="693"/>
      <c r="F12" s="693"/>
      <c r="G12" s="693"/>
      <c r="H12" s="693"/>
      <c r="I12" s="693"/>
      <c r="J12" s="693"/>
      <c r="K12" s="692">
        <f>Fundusz!K44</f>
        <v>0</v>
      </c>
      <c r="L12" s="692"/>
      <c r="M12" s="692"/>
      <c r="N12" s="691">
        <f>ROUND(Fundusz!N44/P_Waluta,0)</f>
        <v>0</v>
      </c>
      <c r="O12" s="691"/>
      <c r="P12" s="691"/>
      <c r="Q12" s="253"/>
    </row>
    <row r="13" spans="2:17" s="42" customFormat="1" ht="12.75">
      <c r="B13" s="282"/>
      <c r="C13" s="37">
        <v>6</v>
      </c>
      <c r="D13" s="693">
        <f>Fundusz!D45</f>
        <v>0</v>
      </c>
      <c r="E13" s="693"/>
      <c r="F13" s="693"/>
      <c r="G13" s="693"/>
      <c r="H13" s="693"/>
      <c r="I13" s="693"/>
      <c r="J13" s="693"/>
      <c r="K13" s="692">
        <f>Fundusz!K45</f>
        <v>0</v>
      </c>
      <c r="L13" s="692"/>
      <c r="M13" s="692"/>
      <c r="N13" s="691">
        <f>ROUND(Fundusz!N45/P_Waluta,0)</f>
        <v>0</v>
      </c>
      <c r="O13" s="691"/>
      <c r="P13" s="691"/>
      <c r="Q13" s="253"/>
    </row>
    <row r="14" spans="2:17" s="42" customFormat="1" ht="12.75">
      <c r="B14" s="17"/>
      <c r="C14" s="666" t="s">
        <v>159</v>
      </c>
      <c r="D14" s="667"/>
      <c r="E14" s="667"/>
      <c r="F14" s="667"/>
      <c r="G14" s="667"/>
      <c r="H14" s="667"/>
      <c r="I14" s="667"/>
      <c r="J14" s="668"/>
      <c r="K14" s="692">
        <f>Fundusz!K46</f>
        <v>0</v>
      </c>
      <c r="L14" s="692"/>
      <c r="M14" s="692"/>
      <c r="N14" s="691">
        <f>ROUND(Fundusz!N46/P_Waluta,0)</f>
        <v>0</v>
      </c>
      <c r="O14" s="691"/>
      <c r="P14" s="691"/>
      <c r="Q14" s="281"/>
    </row>
    <row r="15" spans="2:17" s="42" customFormat="1" ht="3.75" customHeight="1">
      <c r="B15" s="252"/>
      <c r="C15" s="253"/>
      <c r="D15" s="253"/>
      <c r="E15" s="253"/>
      <c r="F15" s="253"/>
      <c r="G15" s="253"/>
      <c r="H15" s="253"/>
      <c r="I15" s="253"/>
      <c r="J15" s="253"/>
      <c r="K15" s="253"/>
      <c r="L15" s="253"/>
      <c r="M15" s="253"/>
      <c r="N15" s="253"/>
      <c r="O15" s="253"/>
      <c r="P15" s="253"/>
      <c r="Q15" s="252"/>
    </row>
    <row r="16" spans="2:17" s="42" customFormat="1" ht="18.75" customHeight="1">
      <c r="B16" s="297" t="s">
        <v>212</v>
      </c>
      <c r="C16" s="305"/>
      <c r="D16" s="305"/>
      <c r="E16" s="305"/>
      <c r="F16" s="305"/>
      <c r="G16" s="305"/>
      <c r="H16" s="305"/>
      <c r="I16" s="305"/>
      <c r="J16" s="305"/>
      <c r="K16" s="305"/>
      <c r="L16" s="305"/>
      <c r="M16" s="305"/>
      <c r="N16" s="305"/>
      <c r="O16" s="305"/>
      <c r="P16" s="305"/>
      <c r="Q16" s="306"/>
    </row>
    <row r="17" spans="2:17" s="42" customFormat="1" ht="12.75">
      <c r="B17" s="573"/>
      <c r="C17" s="572" t="s">
        <v>213</v>
      </c>
      <c r="D17" s="626"/>
      <c r="E17" s="626"/>
      <c r="F17" s="626"/>
      <c r="G17" s="626"/>
      <c r="H17" s="626"/>
      <c r="I17" s="626"/>
      <c r="J17" s="626"/>
      <c r="K17" s="691">
        <f>ROUND(Fundusz!K49/P_Waluta,0)</f>
        <v>0</v>
      </c>
      <c r="L17" s="691"/>
      <c r="M17" s="691"/>
      <c r="N17" s="476">
        <f>IF(K19=0,0,K17/K19)</f>
        <v>0</v>
      </c>
      <c r="O17" s="476"/>
      <c r="P17" s="476"/>
      <c r="Q17" s="252"/>
    </row>
    <row r="18" spans="2:17" s="42" customFormat="1" ht="12.75">
      <c r="B18" s="377"/>
      <c r="C18" s="572" t="s">
        <v>214</v>
      </c>
      <c r="D18" s="626"/>
      <c r="E18" s="626"/>
      <c r="F18" s="626"/>
      <c r="G18" s="626"/>
      <c r="H18" s="626"/>
      <c r="I18" s="626"/>
      <c r="J18" s="626"/>
      <c r="K18" s="691">
        <f>ROUND(Fundusz!K50/P_Waluta,0)</f>
        <v>0</v>
      </c>
      <c r="L18" s="691"/>
      <c r="M18" s="691"/>
      <c r="N18" s="476">
        <f>IF(K19=0,0,K17/K19)</f>
        <v>0</v>
      </c>
      <c r="O18" s="476"/>
      <c r="P18" s="476"/>
      <c r="Q18" s="253"/>
    </row>
    <row r="19" spans="2:17" s="42" customFormat="1" ht="12.75">
      <c r="B19" s="377"/>
      <c r="C19" s="572" t="s">
        <v>145</v>
      </c>
      <c r="D19" s="626"/>
      <c r="E19" s="626"/>
      <c r="F19" s="626"/>
      <c r="G19" s="626"/>
      <c r="H19" s="626"/>
      <c r="I19" s="626"/>
      <c r="J19" s="626"/>
      <c r="K19" s="691">
        <f>ROUND(Fundusz!K51/P_Waluta,0)</f>
        <v>0</v>
      </c>
      <c r="L19" s="691"/>
      <c r="M19" s="691"/>
      <c r="N19" s="476">
        <v>1</v>
      </c>
      <c r="O19" s="476"/>
      <c r="P19" s="476"/>
      <c r="Q19" s="253"/>
    </row>
    <row r="20" spans="2:17" s="42" customFormat="1" ht="12.75">
      <c r="B20" s="574"/>
      <c r="C20" s="572" t="s">
        <v>215</v>
      </c>
      <c r="D20" s="626"/>
      <c r="E20" s="626"/>
      <c r="F20" s="626"/>
      <c r="G20" s="626"/>
      <c r="H20" s="626"/>
      <c r="I20" s="626"/>
      <c r="J20" s="626"/>
      <c r="K20" s="691">
        <f>ROUND(Fundusz!K52/P_Waluta,0)</f>
        <v>0</v>
      </c>
      <c r="L20" s="691"/>
      <c r="M20" s="691"/>
      <c r="N20" s="476">
        <f>IF(K19=0,0,K20/K19)</f>
        <v>0</v>
      </c>
      <c r="O20" s="476"/>
      <c r="P20" s="476"/>
      <c r="Q20" s="281"/>
    </row>
    <row r="21" spans="2:17" s="42" customFormat="1" ht="9.75" customHeight="1">
      <c r="B21" s="252"/>
      <c r="C21" s="253"/>
      <c r="D21" s="253"/>
      <c r="E21" s="253"/>
      <c r="F21" s="253"/>
      <c r="G21" s="253"/>
      <c r="H21" s="253"/>
      <c r="I21" s="253"/>
      <c r="J21" s="253"/>
      <c r="K21" s="253"/>
      <c r="L21" s="253"/>
      <c r="M21" s="253"/>
      <c r="N21" s="253"/>
      <c r="O21" s="253"/>
      <c r="P21" s="253"/>
      <c r="Q21" s="252"/>
    </row>
  </sheetData>
  <sheetProtection password="DFEA" sheet="1" objects="1" scenarios="1" selectLockedCells="1"/>
  <mergeCells count="51">
    <mergeCell ref="K9:M9"/>
    <mergeCell ref="N10:P10"/>
    <mergeCell ref="N9:P9"/>
    <mergeCell ref="N17:P17"/>
    <mergeCell ref="B16:Q16"/>
    <mergeCell ref="Q7:Q14"/>
    <mergeCell ref="K7:M7"/>
    <mergeCell ref="B7:B13"/>
    <mergeCell ref="N11:P11"/>
    <mergeCell ref="D11:J11"/>
    <mergeCell ref="D8:J8"/>
    <mergeCell ref="B21:Q21"/>
    <mergeCell ref="K19:M19"/>
    <mergeCell ref="N19:P19"/>
    <mergeCell ref="C20:J20"/>
    <mergeCell ref="K20:M20"/>
    <mergeCell ref="B17:B20"/>
    <mergeCell ref="C14:J14"/>
    <mergeCell ref="K14:M14"/>
    <mergeCell ref="C17:J17"/>
    <mergeCell ref="C2:P2"/>
    <mergeCell ref="B4:Q4"/>
    <mergeCell ref="C5:F5"/>
    <mergeCell ref="G5:I5"/>
    <mergeCell ref="J5:M5"/>
    <mergeCell ref="N5:P5"/>
    <mergeCell ref="C18:J18"/>
    <mergeCell ref="N20:P20"/>
    <mergeCell ref="C19:J19"/>
    <mergeCell ref="N14:P14"/>
    <mergeCell ref="K18:M18"/>
    <mergeCell ref="K11:M11"/>
    <mergeCell ref="B3:Q3"/>
    <mergeCell ref="Q17:Q20"/>
    <mergeCell ref="N12:P12"/>
    <mergeCell ref="D10:J10"/>
    <mergeCell ref="D12:J12"/>
    <mergeCell ref="K12:M12"/>
    <mergeCell ref="B15:Q15"/>
    <mergeCell ref="N18:P18"/>
    <mergeCell ref="K17:M17"/>
    <mergeCell ref="N8:P8"/>
    <mergeCell ref="K13:M13"/>
    <mergeCell ref="B6:Q6"/>
    <mergeCell ref="N13:P13"/>
    <mergeCell ref="K10:M10"/>
    <mergeCell ref="D13:J13"/>
    <mergeCell ref="D7:J7"/>
    <mergeCell ref="K8:M8"/>
    <mergeCell ref="D9:J9"/>
    <mergeCell ref="N7:P7"/>
  </mergeCells>
  <dataValidations count="1">
    <dataValidation type="date" operator="lessThan" allowBlank="1" showInputMessage="1" showErrorMessage="1" errorTitle="Planowana data zakończenia " error="Data nie może być większa niż 2017-04-30" sqref="N5:P5">
      <formula1>42855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1238239" r:id="rId1"/>
  </oleObjects>
</worksheet>
</file>

<file path=xl/worksheets/sheet5.xml><?xml version="1.0" encoding="utf-8"?>
<worksheet xmlns="http://schemas.openxmlformats.org/spreadsheetml/2006/main" xmlns:r="http://schemas.openxmlformats.org/officeDocument/2006/relationships">
  <sheetPr codeName="Arkusz6"/>
  <dimension ref="A2:Q54"/>
  <sheetViews>
    <sheetView showRowColHeaders="0" zoomScalePageLayoutView="0" workbookViewId="0" topLeftCell="A1">
      <selection activeCell="G6" sqref="G6"/>
    </sheetView>
  </sheetViews>
  <sheetFormatPr defaultColWidth="9.140625" defaultRowHeight="12.75"/>
  <cols>
    <col min="1" max="1" width="5.8515625" style="44" customWidth="1"/>
    <col min="2" max="2" width="1.8515625" style="44" customWidth="1"/>
    <col min="3" max="3" width="6.421875" style="44" customWidth="1"/>
    <col min="4" max="5" width="7.7109375" style="44" customWidth="1"/>
    <col min="6" max="6" width="9.140625" style="44" customWidth="1"/>
    <col min="7" max="7" width="15.0039062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03"/>
      <c r="C2" s="704"/>
      <c r="D2" s="704"/>
      <c r="E2" s="704"/>
      <c r="F2" s="704"/>
      <c r="G2" s="704"/>
      <c r="H2" s="704"/>
      <c r="I2" s="704"/>
      <c r="J2" s="704"/>
      <c r="K2" s="704"/>
      <c r="L2" s="704"/>
      <c r="M2" s="704"/>
      <c r="N2" s="704"/>
      <c r="O2" s="704"/>
      <c r="P2" s="705"/>
      <c r="Q2" s="70"/>
    </row>
    <row r="3" spans="1:17" ht="24.75" customHeight="1">
      <c r="A3" s="72"/>
      <c r="B3" s="706" t="s">
        <v>29</v>
      </c>
      <c r="C3" s="707"/>
      <c r="D3" s="707"/>
      <c r="E3" s="707"/>
      <c r="F3" s="707"/>
      <c r="G3" s="707"/>
      <c r="H3" s="707"/>
      <c r="I3" s="707"/>
      <c r="J3" s="707"/>
      <c r="K3" s="707"/>
      <c r="L3" s="707"/>
      <c r="M3" s="707"/>
      <c r="N3" s="707"/>
      <c r="O3" s="707"/>
      <c r="P3" s="708"/>
      <c r="Q3" s="70"/>
    </row>
    <row r="4" spans="1:17" ht="12.75">
      <c r="A4" s="72"/>
      <c r="B4" s="709" t="s">
        <v>30</v>
      </c>
      <c r="C4" s="709"/>
      <c r="D4" s="709"/>
      <c r="E4" s="709"/>
      <c r="F4" s="709"/>
      <c r="G4" s="171">
        <f>Wniosek!K199</f>
        <v>0</v>
      </c>
      <c r="H4" s="82"/>
      <c r="I4" s="83"/>
      <c r="J4" s="83"/>
      <c r="K4" s="83"/>
      <c r="L4" s="83"/>
      <c r="M4" s="83"/>
      <c r="N4" s="83"/>
      <c r="O4" s="83"/>
      <c r="P4" s="84"/>
      <c r="Q4" s="70"/>
    </row>
    <row r="5" spans="1:17" ht="12.75">
      <c r="A5" s="72"/>
      <c r="B5" s="709" t="s">
        <v>31</v>
      </c>
      <c r="C5" s="709"/>
      <c r="D5" s="709"/>
      <c r="E5" s="709"/>
      <c r="F5" s="709"/>
      <c r="G5" s="172">
        <f>Wniosek!N193</f>
        <v>0</v>
      </c>
      <c r="H5" s="76"/>
      <c r="I5" s="74"/>
      <c r="J5" s="74"/>
      <c r="K5" s="74"/>
      <c r="L5" s="74"/>
      <c r="M5" s="74"/>
      <c r="N5" s="74"/>
      <c r="O5" s="74"/>
      <c r="P5" s="85"/>
      <c r="Q5" s="70"/>
    </row>
    <row r="6" spans="1:17" ht="12.75">
      <c r="A6" s="72"/>
      <c r="B6" s="709" t="s">
        <v>32</v>
      </c>
      <c r="C6" s="709"/>
      <c r="D6" s="709"/>
      <c r="E6" s="709"/>
      <c r="F6" s="709"/>
      <c r="G6" s="112" t="s">
        <v>33</v>
      </c>
      <c r="H6" s="77"/>
      <c r="I6" s="74"/>
      <c r="J6" s="74"/>
      <c r="K6" s="74"/>
      <c r="L6" s="74"/>
      <c r="M6" s="74"/>
      <c r="N6" s="74"/>
      <c r="O6" s="74"/>
      <c r="P6" s="85"/>
      <c r="Q6" s="70"/>
    </row>
    <row r="7" spans="1:17" ht="12.75">
      <c r="A7" s="72"/>
      <c r="B7" s="698" t="s">
        <v>34</v>
      </c>
      <c r="C7" s="699"/>
      <c r="D7" s="699"/>
      <c r="E7" s="699"/>
      <c r="F7" s="700"/>
      <c r="G7" s="108">
        <f>IF(ISBLANK(G6),"",VLOOKUP(G6,Listy!H:I,2,FALSE))</f>
        <v>25</v>
      </c>
      <c r="H7" s="63" t="s">
        <v>35</v>
      </c>
      <c r="I7" s="75"/>
      <c r="J7" s="74"/>
      <c r="K7" s="74"/>
      <c r="L7" s="74"/>
      <c r="M7" s="74"/>
      <c r="N7" s="74"/>
      <c r="O7" s="74"/>
      <c r="P7" s="85"/>
      <c r="Q7" s="70"/>
    </row>
    <row r="8" spans="1:17" ht="12.75">
      <c r="A8" s="72"/>
      <c r="B8" s="709" t="s">
        <v>36</v>
      </c>
      <c r="C8" s="709"/>
      <c r="D8" s="709"/>
      <c r="E8" s="709"/>
      <c r="F8" s="709"/>
      <c r="G8" s="111">
        <v>0</v>
      </c>
      <c r="H8" s="78"/>
      <c r="I8" s="74"/>
      <c r="J8" s="74"/>
      <c r="K8" s="74"/>
      <c r="L8" s="74"/>
      <c r="M8" s="74"/>
      <c r="N8" s="74"/>
      <c r="O8" s="74"/>
      <c r="P8" s="85"/>
      <c r="Q8" s="70"/>
    </row>
    <row r="9" spans="1:17" ht="12.75">
      <c r="A9" s="72"/>
      <c r="B9" s="143"/>
      <c r="C9" s="144"/>
      <c r="D9" s="145"/>
      <c r="E9" s="145"/>
      <c r="F9" s="145"/>
      <c r="G9" s="79"/>
      <c r="H9" s="73"/>
      <c r="I9" s="74"/>
      <c r="J9" s="74"/>
      <c r="K9" s="74"/>
      <c r="L9" s="74"/>
      <c r="M9" s="74"/>
      <c r="N9" s="74"/>
      <c r="O9" s="74"/>
      <c r="P9" s="85"/>
      <c r="Q9" s="70"/>
    </row>
    <row r="10" spans="1:17" ht="12.75">
      <c r="A10" s="72"/>
      <c r="B10" s="709" t="s">
        <v>37</v>
      </c>
      <c r="C10" s="709"/>
      <c r="D10" s="709"/>
      <c r="E10" s="709"/>
      <c r="F10" s="709"/>
      <c r="G10" s="109">
        <f>NPV(G8,N15:N43)</f>
        <v>0</v>
      </c>
      <c r="H10" s="76"/>
      <c r="I10" s="74"/>
      <c r="J10" s="74"/>
      <c r="K10" s="74"/>
      <c r="L10" s="74"/>
      <c r="M10" s="74"/>
      <c r="N10" s="74"/>
      <c r="O10" s="74"/>
      <c r="P10" s="85"/>
      <c r="Q10" s="70"/>
    </row>
    <row r="11" spans="1:17" ht="12.75">
      <c r="A11" s="72"/>
      <c r="B11" s="143"/>
      <c r="C11" s="144"/>
      <c r="D11" s="145"/>
      <c r="E11" s="145"/>
      <c r="F11" s="145"/>
      <c r="G11" s="81"/>
      <c r="H11" s="73"/>
      <c r="I11" s="74"/>
      <c r="J11" s="74"/>
      <c r="K11" s="74"/>
      <c r="L11" s="74"/>
      <c r="M11" s="74"/>
      <c r="N11" s="74"/>
      <c r="O11" s="74"/>
      <c r="P11" s="85"/>
      <c r="Q11" s="70"/>
    </row>
    <row r="12" spans="1:17" ht="12.75">
      <c r="A12" s="72"/>
      <c r="B12" s="709" t="s">
        <v>38</v>
      </c>
      <c r="C12" s="709"/>
      <c r="D12" s="709"/>
      <c r="E12" s="709"/>
      <c r="F12" s="709"/>
      <c r="G12" s="110">
        <f>IF(ISERROR(G10/G4),"",G10/G4)</f>
      </c>
      <c r="H12" s="160"/>
      <c r="I12" s="161"/>
      <c r="J12" s="161"/>
      <c r="K12" s="161"/>
      <c r="L12" s="161"/>
      <c r="M12" s="161"/>
      <c r="N12" s="161"/>
      <c r="O12" s="161"/>
      <c r="P12" s="162"/>
      <c r="Q12" s="70"/>
    </row>
    <row r="13" spans="1:17" ht="12" customHeight="1">
      <c r="A13" s="72"/>
      <c r="B13" s="711"/>
      <c r="C13" s="712"/>
      <c r="D13" s="712"/>
      <c r="E13" s="712"/>
      <c r="F13" s="712"/>
      <c r="G13" s="712"/>
      <c r="H13" s="713"/>
      <c r="I13" s="713"/>
      <c r="J13" s="713"/>
      <c r="K13" s="713"/>
      <c r="L13" s="713"/>
      <c r="M13" s="713"/>
      <c r="N13" s="713"/>
      <c r="O13" s="713"/>
      <c r="P13" s="714"/>
      <c r="Q13" s="70"/>
    </row>
    <row r="14" spans="1:17" ht="15" customHeight="1">
      <c r="A14" s="72"/>
      <c r="B14" s="90"/>
      <c r="C14" s="96"/>
      <c r="D14" s="701" t="s">
        <v>39</v>
      </c>
      <c r="E14" s="702"/>
      <c r="F14" s="701" t="s">
        <v>96</v>
      </c>
      <c r="G14" s="702"/>
      <c r="H14" s="701" t="s">
        <v>97</v>
      </c>
      <c r="I14" s="702"/>
      <c r="J14" s="701" t="s">
        <v>98</v>
      </c>
      <c r="K14" s="702"/>
      <c r="L14" s="93" t="s">
        <v>40</v>
      </c>
      <c r="M14" s="92"/>
      <c r="N14" s="701" t="s">
        <v>41</v>
      </c>
      <c r="O14" s="702"/>
      <c r="P14" s="91"/>
      <c r="Q14" s="70"/>
    </row>
    <row r="15" spans="1:17" ht="12.75">
      <c r="A15" s="72"/>
      <c r="B15" s="95"/>
      <c r="C15" s="94">
        <v>1</v>
      </c>
      <c r="D15" s="715">
        <v>2012</v>
      </c>
      <c r="E15" s="715"/>
      <c r="F15" s="716">
        <v>0</v>
      </c>
      <c r="G15" s="716"/>
      <c r="H15" s="716">
        <v>0</v>
      </c>
      <c r="I15" s="716"/>
      <c r="J15" s="710">
        <f>F15-H15</f>
        <v>0</v>
      </c>
      <c r="K15" s="710"/>
      <c r="L15" s="717">
        <f>IF((ISERROR(J15/F15)),"",J15/F15)</f>
      </c>
      <c r="M15" s="717"/>
      <c r="N15" s="710">
        <f>IF((ISERROR(F15*(L15-$G$8))),"",F15*(L15-$G$8))</f>
      </c>
      <c r="O15" s="710"/>
      <c r="P15" s="97"/>
      <c r="Q15" s="105"/>
    </row>
    <row r="16" spans="1:17" ht="12.75">
      <c r="A16" s="72"/>
      <c r="B16" s="88"/>
      <c r="C16" s="89">
        <v>2</v>
      </c>
      <c r="D16" s="715">
        <v>2013</v>
      </c>
      <c r="E16" s="715"/>
      <c r="F16" s="716">
        <v>0</v>
      </c>
      <c r="G16" s="716"/>
      <c r="H16" s="716">
        <v>0</v>
      </c>
      <c r="I16" s="716"/>
      <c r="J16" s="710">
        <f aca="true" t="shared" si="0" ref="J16:J43">F16-H16</f>
        <v>0</v>
      </c>
      <c r="K16" s="710"/>
      <c r="L16" s="717">
        <f aca="true" t="shared" si="1" ref="L16:L27">IF((ISERROR(J16/F16)),"",J16/F16)</f>
      </c>
      <c r="M16" s="717"/>
      <c r="N16" s="710">
        <f aca="true" t="shared" si="2" ref="N16:N43">IF((ISERROR(F16*(L16-$G$8))),"",F16*(L16-$G$8))</f>
      </c>
      <c r="O16" s="710"/>
      <c r="P16" s="98"/>
      <c r="Q16" s="70"/>
    </row>
    <row r="17" spans="1:17" ht="12.75">
      <c r="A17" s="72"/>
      <c r="B17" s="88"/>
      <c r="C17" s="89">
        <v>3</v>
      </c>
      <c r="D17" s="715">
        <v>2014</v>
      </c>
      <c r="E17" s="715"/>
      <c r="F17" s="716">
        <v>0</v>
      </c>
      <c r="G17" s="716"/>
      <c r="H17" s="716">
        <v>0</v>
      </c>
      <c r="I17" s="716"/>
      <c r="J17" s="710">
        <f t="shared" si="0"/>
        <v>0</v>
      </c>
      <c r="K17" s="710"/>
      <c r="L17" s="717">
        <f t="shared" si="1"/>
      </c>
      <c r="M17" s="717"/>
      <c r="N17" s="710">
        <f t="shared" si="2"/>
      </c>
      <c r="O17" s="710"/>
      <c r="P17" s="98"/>
      <c r="Q17" s="70"/>
    </row>
    <row r="18" spans="1:17" ht="12.75">
      <c r="A18" s="72"/>
      <c r="B18" s="88"/>
      <c r="C18" s="89">
        <v>4</v>
      </c>
      <c r="D18" s="715">
        <v>2015</v>
      </c>
      <c r="E18" s="715"/>
      <c r="F18" s="716">
        <v>0</v>
      </c>
      <c r="G18" s="716"/>
      <c r="H18" s="716">
        <v>0</v>
      </c>
      <c r="I18" s="716"/>
      <c r="J18" s="710">
        <f t="shared" si="0"/>
        <v>0</v>
      </c>
      <c r="K18" s="710"/>
      <c r="L18" s="717">
        <f t="shared" si="1"/>
      </c>
      <c r="M18" s="717"/>
      <c r="N18" s="710">
        <f t="shared" si="2"/>
      </c>
      <c r="O18" s="710"/>
      <c r="P18" s="98"/>
      <c r="Q18" s="70"/>
    </row>
    <row r="19" spans="1:17" ht="12.75">
      <c r="A19" s="72"/>
      <c r="B19" s="88"/>
      <c r="C19" s="89">
        <v>5</v>
      </c>
      <c r="D19" s="715">
        <v>2016</v>
      </c>
      <c r="E19" s="715"/>
      <c r="F19" s="716">
        <v>0</v>
      </c>
      <c r="G19" s="716"/>
      <c r="H19" s="716">
        <v>0</v>
      </c>
      <c r="I19" s="716"/>
      <c r="J19" s="710">
        <f t="shared" si="0"/>
        <v>0</v>
      </c>
      <c r="K19" s="710"/>
      <c r="L19" s="717">
        <f t="shared" si="1"/>
      </c>
      <c r="M19" s="717"/>
      <c r="N19" s="710">
        <f t="shared" si="2"/>
      </c>
      <c r="O19" s="710"/>
      <c r="P19" s="98"/>
      <c r="Q19" s="70"/>
    </row>
    <row r="20" spans="1:17" ht="12.75">
      <c r="A20" s="72"/>
      <c r="B20" s="88"/>
      <c r="C20" s="89">
        <v>6</v>
      </c>
      <c r="D20" s="715">
        <v>2017</v>
      </c>
      <c r="E20" s="715"/>
      <c r="F20" s="716">
        <v>0</v>
      </c>
      <c r="G20" s="716"/>
      <c r="H20" s="716">
        <v>0</v>
      </c>
      <c r="I20" s="716"/>
      <c r="J20" s="710">
        <f t="shared" si="0"/>
        <v>0</v>
      </c>
      <c r="K20" s="710"/>
      <c r="L20" s="717">
        <f t="shared" si="1"/>
      </c>
      <c r="M20" s="717"/>
      <c r="N20" s="710">
        <f t="shared" si="2"/>
      </c>
      <c r="O20" s="710"/>
      <c r="P20" s="98"/>
      <c r="Q20" s="70"/>
    </row>
    <row r="21" spans="1:17" ht="12.75">
      <c r="A21" s="72"/>
      <c r="B21" s="88"/>
      <c r="C21" s="89">
        <v>7</v>
      </c>
      <c r="D21" s="715">
        <v>2018</v>
      </c>
      <c r="E21" s="715"/>
      <c r="F21" s="716">
        <v>0</v>
      </c>
      <c r="G21" s="716"/>
      <c r="H21" s="716">
        <v>0</v>
      </c>
      <c r="I21" s="716"/>
      <c r="J21" s="710">
        <f t="shared" si="0"/>
        <v>0</v>
      </c>
      <c r="K21" s="710"/>
      <c r="L21" s="717">
        <f t="shared" si="1"/>
      </c>
      <c r="M21" s="717"/>
      <c r="N21" s="710">
        <f t="shared" si="2"/>
      </c>
      <c r="O21" s="710"/>
      <c r="P21" s="98"/>
      <c r="Q21" s="70"/>
    </row>
    <row r="22" spans="1:17" ht="12.75">
      <c r="A22" s="72"/>
      <c r="B22" s="88"/>
      <c r="C22" s="89">
        <v>8</v>
      </c>
      <c r="D22" s="715">
        <v>2019</v>
      </c>
      <c r="E22" s="715"/>
      <c r="F22" s="716">
        <v>0</v>
      </c>
      <c r="G22" s="716"/>
      <c r="H22" s="716">
        <v>0</v>
      </c>
      <c r="I22" s="716"/>
      <c r="J22" s="710">
        <f t="shared" si="0"/>
        <v>0</v>
      </c>
      <c r="K22" s="710"/>
      <c r="L22" s="717">
        <f t="shared" si="1"/>
      </c>
      <c r="M22" s="717"/>
      <c r="N22" s="710">
        <f t="shared" si="2"/>
      </c>
      <c r="O22" s="710"/>
      <c r="P22" s="98"/>
      <c r="Q22" s="70"/>
    </row>
    <row r="23" spans="1:17" ht="12.75">
      <c r="A23" s="72"/>
      <c r="B23" s="88"/>
      <c r="C23" s="89">
        <v>9</v>
      </c>
      <c r="D23" s="715">
        <v>2020</v>
      </c>
      <c r="E23" s="715"/>
      <c r="F23" s="716">
        <v>0</v>
      </c>
      <c r="G23" s="716"/>
      <c r="H23" s="716">
        <v>0</v>
      </c>
      <c r="I23" s="716"/>
      <c r="J23" s="710">
        <f t="shared" si="0"/>
        <v>0</v>
      </c>
      <c r="K23" s="710"/>
      <c r="L23" s="717">
        <f t="shared" si="1"/>
      </c>
      <c r="M23" s="717"/>
      <c r="N23" s="710">
        <f t="shared" si="2"/>
      </c>
      <c r="O23" s="710"/>
      <c r="P23" s="98"/>
      <c r="Q23" s="70"/>
    </row>
    <row r="24" spans="1:17" ht="12.75">
      <c r="A24" s="72"/>
      <c r="B24" s="88"/>
      <c r="C24" s="89">
        <v>10</v>
      </c>
      <c r="D24" s="715">
        <v>2021</v>
      </c>
      <c r="E24" s="715"/>
      <c r="F24" s="716">
        <v>0</v>
      </c>
      <c r="G24" s="716"/>
      <c r="H24" s="716">
        <v>0</v>
      </c>
      <c r="I24" s="716"/>
      <c r="J24" s="710">
        <f t="shared" si="0"/>
        <v>0</v>
      </c>
      <c r="K24" s="710"/>
      <c r="L24" s="717">
        <f t="shared" si="1"/>
      </c>
      <c r="M24" s="717"/>
      <c r="N24" s="710">
        <f t="shared" si="2"/>
      </c>
      <c r="O24" s="710"/>
      <c r="P24" s="98"/>
      <c r="Q24" s="70"/>
    </row>
    <row r="25" spans="1:17" ht="12.75">
      <c r="A25" s="72"/>
      <c r="B25" s="88"/>
      <c r="C25" s="89">
        <v>11</v>
      </c>
      <c r="D25" s="715">
        <v>2022</v>
      </c>
      <c r="E25" s="715"/>
      <c r="F25" s="716">
        <v>0</v>
      </c>
      <c r="G25" s="716"/>
      <c r="H25" s="716">
        <v>0</v>
      </c>
      <c r="I25" s="716"/>
      <c r="J25" s="710">
        <f t="shared" si="0"/>
        <v>0</v>
      </c>
      <c r="K25" s="710"/>
      <c r="L25" s="717">
        <f t="shared" si="1"/>
      </c>
      <c r="M25" s="717"/>
      <c r="N25" s="710">
        <f t="shared" si="2"/>
      </c>
      <c r="O25" s="710"/>
      <c r="P25" s="98"/>
      <c r="Q25" s="70"/>
    </row>
    <row r="26" spans="1:17" ht="12.75">
      <c r="A26" s="72"/>
      <c r="B26" s="88"/>
      <c r="C26" s="89">
        <v>12</v>
      </c>
      <c r="D26" s="715">
        <v>2023</v>
      </c>
      <c r="E26" s="715"/>
      <c r="F26" s="716">
        <v>0</v>
      </c>
      <c r="G26" s="716"/>
      <c r="H26" s="716">
        <v>0</v>
      </c>
      <c r="I26" s="716"/>
      <c r="J26" s="710">
        <f t="shared" si="0"/>
        <v>0</v>
      </c>
      <c r="K26" s="710"/>
      <c r="L26" s="717">
        <f t="shared" si="1"/>
      </c>
      <c r="M26" s="717"/>
      <c r="N26" s="710">
        <f t="shared" si="2"/>
      </c>
      <c r="O26" s="710"/>
      <c r="P26" s="98"/>
      <c r="Q26" s="70"/>
    </row>
    <row r="27" spans="1:17" ht="12.75">
      <c r="A27" s="72"/>
      <c r="B27" s="88"/>
      <c r="C27" s="89">
        <v>13</v>
      </c>
      <c r="D27" s="715">
        <v>2024</v>
      </c>
      <c r="E27" s="715"/>
      <c r="F27" s="716">
        <v>0</v>
      </c>
      <c r="G27" s="716"/>
      <c r="H27" s="716">
        <v>0</v>
      </c>
      <c r="I27" s="716"/>
      <c r="J27" s="710">
        <f t="shared" si="0"/>
        <v>0</v>
      </c>
      <c r="K27" s="710"/>
      <c r="L27" s="717">
        <f t="shared" si="1"/>
      </c>
      <c r="M27" s="717"/>
      <c r="N27" s="710">
        <f t="shared" si="2"/>
      </c>
      <c r="O27" s="710"/>
      <c r="P27" s="98"/>
      <c r="Q27" s="70"/>
    </row>
    <row r="28" spans="1:17" ht="12.75">
      <c r="A28" s="72"/>
      <c r="B28" s="88"/>
      <c r="C28" s="89">
        <v>14</v>
      </c>
      <c r="D28" s="715">
        <v>2025</v>
      </c>
      <c r="E28" s="715"/>
      <c r="F28" s="716">
        <v>0</v>
      </c>
      <c r="G28" s="716"/>
      <c r="H28" s="716">
        <v>0</v>
      </c>
      <c r="I28" s="716"/>
      <c r="J28" s="710">
        <f t="shared" si="0"/>
        <v>0</v>
      </c>
      <c r="K28" s="710"/>
      <c r="L28" s="717">
        <f aca="true" t="shared" si="3" ref="L28:L43">IF((ISERROR(J28/F28)),"",J28/F28)</f>
      </c>
      <c r="M28" s="717"/>
      <c r="N28" s="710">
        <f t="shared" si="2"/>
      </c>
      <c r="O28" s="710"/>
      <c r="P28" s="98"/>
      <c r="Q28" s="70"/>
    </row>
    <row r="29" spans="1:17" ht="12.75">
      <c r="A29" s="72"/>
      <c r="B29" s="88"/>
      <c r="C29" s="89">
        <v>15</v>
      </c>
      <c r="D29" s="715">
        <v>2026</v>
      </c>
      <c r="E29" s="715"/>
      <c r="F29" s="716">
        <v>0</v>
      </c>
      <c r="G29" s="716"/>
      <c r="H29" s="716">
        <v>0</v>
      </c>
      <c r="I29" s="716"/>
      <c r="J29" s="710">
        <f t="shared" si="0"/>
        <v>0</v>
      </c>
      <c r="K29" s="710"/>
      <c r="L29" s="717">
        <f t="shared" si="3"/>
      </c>
      <c r="M29" s="717"/>
      <c r="N29" s="710">
        <f t="shared" si="2"/>
      </c>
      <c r="O29" s="710"/>
      <c r="P29" s="98"/>
      <c r="Q29" s="70"/>
    </row>
    <row r="30" spans="1:17" ht="12.75">
      <c r="A30" s="72"/>
      <c r="B30" s="88"/>
      <c r="C30" s="89">
        <v>16</v>
      </c>
      <c r="D30" s="715">
        <v>2027</v>
      </c>
      <c r="E30" s="715"/>
      <c r="F30" s="716">
        <v>0</v>
      </c>
      <c r="G30" s="716"/>
      <c r="H30" s="716">
        <v>0</v>
      </c>
      <c r="I30" s="716"/>
      <c r="J30" s="710">
        <f t="shared" si="0"/>
        <v>0</v>
      </c>
      <c r="K30" s="710"/>
      <c r="L30" s="717">
        <f t="shared" si="3"/>
      </c>
      <c r="M30" s="717"/>
      <c r="N30" s="710">
        <f t="shared" si="2"/>
      </c>
      <c r="O30" s="710"/>
      <c r="P30" s="98"/>
      <c r="Q30" s="70"/>
    </row>
    <row r="31" spans="1:17" ht="12.75">
      <c r="A31" s="72"/>
      <c r="B31" s="88"/>
      <c r="C31" s="89">
        <v>17</v>
      </c>
      <c r="D31" s="715">
        <v>2028</v>
      </c>
      <c r="E31" s="715"/>
      <c r="F31" s="716">
        <v>0</v>
      </c>
      <c r="G31" s="716"/>
      <c r="H31" s="716">
        <v>0</v>
      </c>
      <c r="I31" s="716"/>
      <c r="J31" s="710">
        <f t="shared" si="0"/>
        <v>0</v>
      </c>
      <c r="K31" s="710"/>
      <c r="L31" s="717">
        <f t="shared" si="3"/>
      </c>
      <c r="M31" s="717"/>
      <c r="N31" s="710">
        <f t="shared" si="2"/>
      </c>
      <c r="O31" s="710"/>
      <c r="P31" s="98"/>
      <c r="Q31" s="70"/>
    </row>
    <row r="32" spans="1:17" ht="12.75">
      <c r="A32" s="72"/>
      <c r="B32" s="88"/>
      <c r="C32" s="89">
        <v>18</v>
      </c>
      <c r="D32" s="715">
        <v>2029</v>
      </c>
      <c r="E32" s="715"/>
      <c r="F32" s="716">
        <v>0</v>
      </c>
      <c r="G32" s="716"/>
      <c r="H32" s="716">
        <v>0</v>
      </c>
      <c r="I32" s="716"/>
      <c r="J32" s="710">
        <f t="shared" si="0"/>
        <v>0</v>
      </c>
      <c r="K32" s="710"/>
      <c r="L32" s="717">
        <f t="shared" si="3"/>
      </c>
      <c r="M32" s="717"/>
      <c r="N32" s="710">
        <f t="shared" si="2"/>
      </c>
      <c r="O32" s="710"/>
      <c r="P32" s="98"/>
      <c r="Q32" s="70"/>
    </row>
    <row r="33" spans="1:17" ht="12.75">
      <c r="A33" s="72"/>
      <c r="B33" s="88"/>
      <c r="C33" s="89">
        <v>19</v>
      </c>
      <c r="D33" s="715">
        <v>2030</v>
      </c>
      <c r="E33" s="715"/>
      <c r="F33" s="716">
        <v>0</v>
      </c>
      <c r="G33" s="716"/>
      <c r="H33" s="716">
        <v>0</v>
      </c>
      <c r="I33" s="716"/>
      <c r="J33" s="710">
        <f t="shared" si="0"/>
        <v>0</v>
      </c>
      <c r="K33" s="710"/>
      <c r="L33" s="717">
        <f t="shared" si="3"/>
      </c>
      <c r="M33" s="717"/>
      <c r="N33" s="710">
        <f t="shared" si="2"/>
      </c>
      <c r="O33" s="710"/>
      <c r="P33" s="98"/>
      <c r="Q33" s="70"/>
    </row>
    <row r="34" spans="1:17" ht="12.75">
      <c r="A34" s="72"/>
      <c r="B34" s="88"/>
      <c r="C34" s="89">
        <v>20</v>
      </c>
      <c r="D34" s="715">
        <v>2031</v>
      </c>
      <c r="E34" s="715"/>
      <c r="F34" s="716">
        <v>0</v>
      </c>
      <c r="G34" s="716"/>
      <c r="H34" s="716">
        <v>0</v>
      </c>
      <c r="I34" s="716"/>
      <c r="J34" s="710">
        <f t="shared" si="0"/>
        <v>0</v>
      </c>
      <c r="K34" s="710"/>
      <c r="L34" s="717">
        <f t="shared" si="3"/>
      </c>
      <c r="M34" s="717"/>
      <c r="N34" s="710">
        <f t="shared" si="2"/>
      </c>
      <c r="O34" s="710"/>
      <c r="P34" s="98"/>
      <c r="Q34" s="70"/>
    </row>
    <row r="35" spans="1:17" ht="12.75">
      <c r="A35" s="72"/>
      <c r="B35" s="88"/>
      <c r="C35" s="89">
        <v>21</v>
      </c>
      <c r="D35" s="715">
        <v>2032</v>
      </c>
      <c r="E35" s="715"/>
      <c r="F35" s="716">
        <v>0</v>
      </c>
      <c r="G35" s="716"/>
      <c r="H35" s="716">
        <v>0</v>
      </c>
      <c r="I35" s="716"/>
      <c r="J35" s="710">
        <f t="shared" si="0"/>
        <v>0</v>
      </c>
      <c r="K35" s="710"/>
      <c r="L35" s="717">
        <f t="shared" si="3"/>
      </c>
      <c r="M35" s="717"/>
      <c r="N35" s="710">
        <f t="shared" si="2"/>
      </c>
      <c r="O35" s="710"/>
      <c r="P35" s="98"/>
      <c r="Q35" s="70"/>
    </row>
    <row r="36" spans="1:17" ht="12.75">
      <c r="A36" s="72"/>
      <c r="B36" s="88"/>
      <c r="C36" s="89">
        <v>22</v>
      </c>
      <c r="D36" s="715">
        <v>2033</v>
      </c>
      <c r="E36" s="715"/>
      <c r="F36" s="716">
        <v>0</v>
      </c>
      <c r="G36" s="716"/>
      <c r="H36" s="716">
        <v>0</v>
      </c>
      <c r="I36" s="716"/>
      <c r="J36" s="710">
        <f t="shared" si="0"/>
        <v>0</v>
      </c>
      <c r="K36" s="710"/>
      <c r="L36" s="717">
        <f t="shared" si="3"/>
      </c>
      <c r="M36" s="717"/>
      <c r="N36" s="710">
        <f t="shared" si="2"/>
      </c>
      <c r="O36" s="710"/>
      <c r="P36" s="98"/>
      <c r="Q36" s="70"/>
    </row>
    <row r="37" spans="1:17" ht="12.75">
      <c r="A37" s="72"/>
      <c r="B37" s="88"/>
      <c r="C37" s="89">
        <v>23</v>
      </c>
      <c r="D37" s="715">
        <v>2034</v>
      </c>
      <c r="E37" s="715"/>
      <c r="F37" s="716">
        <v>0</v>
      </c>
      <c r="G37" s="716"/>
      <c r="H37" s="716">
        <v>0</v>
      </c>
      <c r="I37" s="716"/>
      <c r="J37" s="710">
        <f t="shared" si="0"/>
        <v>0</v>
      </c>
      <c r="K37" s="710"/>
      <c r="L37" s="717">
        <f t="shared" si="3"/>
      </c>
      <c r="M37" s="717"/>
      <c r="N37" s="710">
        <f t="shared" si="2"/>
      </c>
      <c r="O37" s="710"/>
      <c r="P37" s="98"/>
      <c r="Q37" s="70"/>
    </row>
    <row r="38" spans="1:17" ht="12.75">
      <c r="A38" s="72"/>
      <c r="B38" s="88"/>
      <c r="C38" s="89">
        <v>24</v>
      </c>
      <c r="D38" s="715">
        <v>2035</v>
      </c>
      <c r="E38" s="715"/>
      <c r="F38" s="716">
        <v>0</v>
      </c>
      <c r="G38" s="716"/>
      <c r="H38" s="716">
        <v>0</v>
      </c>
      <c r="I38" s="716"/>
      <c r="J38" s="710">
        <f t="shared" si="0"/>
        <v>0</v>
      </c>
      <c r="K38" s="710"/>
      <c r="L38" s="717">
        <f t="shared" si="3"/>
      </c>
      <c r="M38" s="717"/>
      <c r="N38" s="710">
        <f t="shared" si="2"/>
      </c>
      <c r="O38" s="710"/>
      <c r="P38" s="98"/>
      <c r="Q38" s="70"/>
    </row>
    <row r="39" spans="1:17" ht="12.75">
      <c r="A39" s="72"/>
      <c r="B39" s="88"/>
      <c r="C39" s="89">
        <v>25</v>
      </c>
      <c r="D39" s="715">
        <v>2036</v>
      </c>
      <c r="E39" s="715"/>
      <c r="F39" s="716">
        <v>0</v>
      </c>
      <c r="G39" s="716"/>
      <c r="H39" s="716">
        <v>0</v>
      </c>
      <c r="I39" s="716"/>
      <c r="J39" s="710">
        <f t="shared" si="0"/>
        <v>0</v>
      </c>
      <c r="K39" s="710"/>
      <c r="L39" s="717">
        <f t="shared" si="3"/>
      </c>
      <c r="M39" s="717"/>
      <c r="N39" s="710">
        <f t="shared" si="2"/>
      </c>
      <c r="O39" s="710"/>
      <c r="P39" s="98"/>
      <c r="Q39" s="70"/>
    </row>
    <row r="40" spans="1:17" ht="12.75">
      <c r="A40" s="72"/>
      <c r="B40" s="88"/>
      <c r="C40" s="89">
        <v>26</v>
      </c>
      <c r="D40" s="715">
        <v>2037</v>
      </c>
      <c r="E40" s="715"/>
      <c r="F40" s="716">
        <v>0</v>
      </c>
      <c r="G40" s="716"/>
      <c r="H40" s="716">
        <v>0</v>
      </c>
      <c r="I40" s="716"/>
      <c r="J40" s="710">
        <f t="shared" si="0"/>
        <v>0</v>
      </c>
      <c r="K40" s="710"/>
      <c r="L40" s="717">
        <f t="shared" si="3"/>
      </c>
      <c r="M40" s="717"/>
      <c r="N40" s="710">
        <f t="shared" si="2"/>
      </c>
      <c r="O40" s="710"/>
      <c r="P40" s="98"/>
      <c r="Q40" s="70"/>
    </row>
    <row r="41" spans="1:17" ht="12.75">
      <c r="A41" s="72"/>
      <c r="B41" s="88"/>
      <c r="C41" s="89">
        <v>27</v>
      </c>
      <c r="D41" s="715">
        <v>2038</v>
      </c>
      <c r="E41" s="715"/>
      <c r="F41" s="716">
        <v>0</v>
      </c>
      <c r="G41" s="716"/>
      <c r="H41" s="716">
        <v>0</v>
      </c>
      <c r="I41" s="716"/>
      <c r="J41" s="710">
        <f t="shared" si="0"/>
        <v>0</v>
      </c>
      <c r="K41" s="710"/>
      <c r="L41" s="717">
        <f t="shared" si="3"/>
      </c>
      <c r="M41" s="717"/>
      <c r="N41" s="710">
        <f t="shared" si="2"/>
      </c>
      <c r="O41" s="710"/>
      <c r="P41" s="98"/>
      <c r="Q41" s="70"/>
    </row>
    <row r="42" spans="1:17" ht="12.75">
      <c r="A42" s="72"/>
      <c r="B42" s="88"/>
      <c r="C42" s="89">
        <v>28</v>
      </c>
      <c r="D42" s="715">
        <v>2039</v>
      </c>
      <c r="E42" s="715"/>
      <c r="F42" s="716">
        <v>0</v>
      </c>
      <c r="G42" s="716"/>
      <c r="H42" s="716">
        <v>0</v>
      </c>
      <c r="I42" s="716"/>
      <c r="J42" s="710">
        <f t="shared" si="0"/>
        <v>0</v>
      </c>
      <c r="K42" s="710"/>
      <c r="L42" s="717">
        <f t="shared" si="3"/>
      </c>
      <c r="M42" s="717"/>
      <c r="N42" s="710">
        <f t="shared" si="2"/>
      </c>
      <c r="O42" s="710"/>
      <c r="P42" s="98"/>
      <c r="Q42" s="70"/>
    </row>
    <row r="43" spans="1:17" ht="12.75">
      <c r="A43" s="72"/>
      <c r="B43" s="99"/>
      <c r="C43" s="100">
        <v>29</v>
      </c>
      <c r="D43" s="715">
        <v>2040</v>
      </c>
      <c r="E43" s="715"/>
      <c r="F43" s="716">
        <v>0</v>
      </c>
      <c r="G43" s="716"/>
      <c r="H43" s="716">
        <v>0</v>
      </c>
      <c r="I43" s="716"/>
      <c r="J43" s="710">
        <f t="shared" si="0"/>
        <v>0</v>
      </c>
      <c r="K43" s="710"/>
      <c r="L43" s="717">
        <f t="shared" si="3"/>
      </c>
      <c r="M43" s="717"/>
      <c r="N43" s="710">
        <f t="shared" si="2"/>
      </c>
      <c r="O43" s="710"/>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2:16" ht="12.75">
      <c r="B45" s="730" t="s">
        <v>47</v>
      </c>
      <c r="C45" s="731"/>
      <c r="D45" s="731"/>
      <c r="E45" s="731"/>
      <c r="F45" s="731"/>
      <c r="G45" s="731"/>
      <c r="H45" s="731"/>
      <c r="I45" s="731"/>
      <c r="J45" s="731"/>
      <c r="K45" s="731"/>
      <c r="L45" s="731"/>
      <c r="M45" s="731"/>
      <c r="N45" s="731"/>
      <c r="O45" s="731"/>
      <c r="P45" s="732"/>
    </row>
    <row r="46" spans="2:16" ht="12.75">
      <c r="B46" s="721"/>
      <c r="C46" s="722"/>
      <c r="D46" s="722"/>
      <c r="E46" s="722"/>
      <c r="F46" s="722"/>
      <c r="G46" s="722"/>
      <c r="H46" s="722"/>
      <c r="I46" s="722"/>
      <c r="J46" s="722"/>
      <c r="K46" s="722"/>
      <c r="L46" s="722"/>
      <c r="M46" s="722"/>
      <c r="N46" s="722"/>
      <c r="O46" s="722"/>
      <c r="P46" s="723"/>
    </row>
    <row r="47" spans="2:16" ht="12.75">
      <c r="B47" s="724" t="s">
        <v>48</v>
      </c>
      <c r="C47" s="725"/>
      <c r="D47" s="725"/>
      <c r="E47" s="725"/>
      <c r="F47" s="725"/>
      <c r="G47" s="725"/>
      <c r="H47" s="725"/>
      <c r="I47" s="726"/>
      <c r="J47" s="727">
        <f>Wniosek!K193</f>
        <v>0</v>
      </c>
      <c r="K47" s="728"/>
      <c r="L47" s="728"/>
      <c r="M47" s="728"/>
      <c r="N47" s="728"/>
      <c r="O47" s="729"/>
      <c r="P47" s="115"/>
    </row>
    <row r="48" spans="2:16" ht="12.75">
      <c r="B48" s="737"/>
      <c r="C48" s="719"/>
      <c r="D48" s="719"/>
      <c r="E48" s="719"/>
      <c r="F48" s="719"/>
      <c r="G48" s="719"/>
      <c r="H48" s="719"/>
      <c r="I48" s="719"/>
      <c r="J48" s="117"/>
      <c r="K48" s="117"/>
      <c r="L48" s="117"/>
      <c r="M48" s="117"/>
      <c r="N48" s="117"/>
      <c r="O48" s="117"/>
      <c r="P48" s="85"/>
    </row>
    <row r="49" spans="2:16" ht="12.75">
      <c r="B49" s="718" t="s">
        <v>49</v>
      </c>
      <c r="C49" s="719"/>
      <c r="D49" s="719"/>
      <c r="E49" s="719"/>
      <c r="F49" s="719"/>
      <c r="G49" s="719"/>
      <c r="H49" s="719"/>
      <c r="I49" s="720"/>
      <c r="J49" s="738">
        <f>IF(ISNUMBER(G12),IF(G12&gt;5%,L_Tak,L_Nie),"")</f>
      </c>
      <c r="K49" s="739"/>
      <c r="L49" s="739"/>
      <c r="M49" s="739"/>
      <c r="N49" s="739"/>
      <c r="O49" s="740"/>
      <c r="P49" s="116"/>
    </row>
    <row r="50" spans="2:16" ht="12.75">
      <c r="B50" s="737"/>
      <c r="C50" s="719"/>
      <c r="D50" s="719"/>
      <c r="E50" s="719"/>
      <c r="F50" s="719"/>
      <c r="G50" s="719"/>
      <c r="H50" s="719"/>
      <c r="I50" s="719"/>
      <c r="J50" s="117"/>
      <c r="K50" s="117"/>
      <c r="L50" s="117"/>
      <c r="M50" s="117"/>
      <c r="N50" s="117"/>
      <c r="O50" s="117"/>
      <c r="P50" s="85"/>
    </row>
    <row r="51" spans="2:16" ht="12.75">
      <c r="B51" s="718" t="s">
        <v>50</v>
      </c>
      <c r="C51" s="719"/>
      <c r="D51" s="719"/>
      <c r="E51" s="719"/>
      <c r="F51" s="719"/>
      <c r="G51" s="719"/>
      <c r="H51" s="719"/>
      <c r="I51" s="720"/>
      <c r="J51" s="738" t="str">
        <f>IF(J49=L_Tak,IF((J47-(G10*G5))&gt;0,(J47-(G10*G5)),0),L_NieDotyczy)</f>
        <v>Nie dotyczy</v>
      </c>
      <c r="K51" s="739"/>
      <c r="L51" s="739"/>
      <c r="M51" s="739"/>
      <c r="N51" s="739"/>
      <c r="O51" s="740"/>
      <c r="P51" s="116"/>
    </row>
    <row r="52" spans="2:16" ht="12.75">
      <c r="B52" s="737"/>
      <c r="C52" s="719"/>
      <c r="D52" s="719"/>
      <c r="E52" s="719"/>
      <c r="F52" s="719"/>
      <c r="G52" s="719"/>
      <c r="H52" s="719"/>
      <c r="I52" s="719"/>
      <c r="J52" s="117"/>
      <c r="K52" s="117"/>
      <c r="L52" s="117"/>
      <c r="M52" s="117"/>
      <c r="N52" s="117"/>
      <c r="O52" s="117"/>
      <c r="P52" s="85"/>
    </row>
    <row r="53" spans="2:16" ht="12.75">
      <c r="B53" s="718" t="s">
        <v>51</v>
      </c>
      <c r="C53" s="719"/>
      <c r="D53" s="719"/>
      <c r="E53" s="719"/>
      <c r="F53" s="719"/>
      <c r="G53" s="719"/>
      <c r="H53" s="719"/>
      <c r="I53" s="720"/>
      <c r="J53" s="738" t="str">
        <f>IF(J49=L_Tak,IF(ISERROR(J51/G4),"",J51/G4),L_NieDotyczy)</f>
        <v>Nie dotyczy</v>
      </c>
      <c r="K53" s="739"/>
      <c r="L53" s="739"/>
      <c r="M53" s="739"/>
      <c r="N53" s="739"/>
      <c r="O53" s="740"/>
      <c r="P53" s="116"/>
    </row>
    <row r="54" spans="2:16" ht="12.75">
      <c r="B54" s="733"/>
      <c r="C54" s="734"/>
      <c r="D54" s="734"/>
      <c r="E54" s="734"/>
      <c r="F54" s="734"/>
      <c r="G54" s="734"/>
      <c r="H54" s="734"/>
      <c r="I54" s="734"/>
      <c r="J54" s="735"/>
      <c r="K54" s="735"/>
      <c r="L54" s="735"/>
      <c r="M54" s="735"/>
      <c r="N54" s="735"/>
      <c r="O54" s="735"/>
      <c r="P54" s="736"/>
    </row>
  </sheetData>
  <sheetProtection password="DFEA" sheet="1" objects="1" scenarios="1" selectLockedCells="1"/>
  <mergeCells count="203">
    <mergeCell ref="B45:P45"/>
    <mergeCell ref="B54:P54"/>
    <mergeCell ref="B50:I50"/>
    <mergeCell ref="B51:I51"/>
    <mergeCell ref="J51:O51"/>
    <mergeCell ref="B52:I52"/>
    <mergeCell ref="J53:O53"/>
    <mergeCell ref="B49:I49"/>
    <mergeCell ref="J49:O49"/>
    <mergeCell ref="B48:I48"/>
    <mergeCell ref="B53:I53"/>
    <mergeCell ref="L42:M42"/>
    <mergeCell ref="N42:O42"/>
    <mergeCell ref="B46:P46"/>
    <mergeCell ref="B47:I47"/>
    <mergeCell ref="J47:O47"/>
    <mergeCell ref="D43:E43"/>
    <mergeCell ref="F43:G43"/>
    <mergeCell ref="H43:I43"/>
    <mergeCell ref="J43:K43"/>
    <mergeCell ref="L43:M43"/>
    <mergeCell ref="N43:O43"/>
    <mergeCell ref="D40:E40"/>
    <mergeCell ref="F40:G40"/>
    <mergeCell ref="D41:E41"/>
    <mergeCell ref="F41:G41"/>
    <mergeCell ref="H42:I42"/>
    <mergeCell ref="J42:K42"/>
    <mergeCell ref="D42:E42"/>
    <mergeCell ref="F42:G42"/>
    <mergeCell ref="L41:M41"/>
    <mergeCell ref="N41:O41"/>
    <mergeCell ref="L40:M40"/>
    <mergeCell ref="N40:O40"/>
    <mergeCell ref="L38:M38"/>
    <mergeCell ref="N38:O38"/>
    <mergeCell ref="H40:I40"/>
    <mergeCell ref="D39:E39"/>
    <mergeCell ref="F39:G39"/>
    <mergeCell ref="J40:K40"/>
    <mergeCell ref="L39:M39"/>
    <mergeCell ref="N39:O39"/>
    <mergeCell ref="H39:I39"/>
    <mergeCell ref="J39:K39"/>
    <mergeCell ref="H41:I41"/>
    <mergeCell ref="J41:K41"/>
    <mergeCell ref="D38:E38"/>
    <mergeCell ref="F38:G38"/>
    <mergeCell ref="H38:I38"/>
    <mergeCell ref="J38:K38"/>
    <mergeCell ref="D37:E37"/>
    <mergeCell ref="F37:G37"/>
    <mergeCell ref="H37:I37"/>
    <mergeCell ref="J37:K37"/>
    <mergeCell ref="D34:E34"/>
    <mergeCell ref="F34:G34"/>
    <mergeCell ref="D36:E36"/>
    <mergeCell ref="F36:G36"/>
    <mergeCell ref="D35:E35"/>
    <mergeCell ref="F35:G35"/>
    <mergeCell ref="H35:I35"/>
    <mergeCell ref="J35:K35"/>
    <mergeCell ref="L37:M37"/>
    <mergeCell ref="N37:O37"/>
    <mergeCell ref="H33:I33"/>
    <mergeCell ref="J33:K33"/>
    <mergeCell ref="H34:I34"/>
    <mergeCell ref="J34:K34"/>
    <mergeCell ref="L33:M33"/>
    <mergeCell ref="N33:O33"/>
    <mergeCell ref="L35:M35"/>
    <mergeCell ref="N35:O35"/>
    <mergeCell ref="H32:I32"/>
    <mergeCell ref="J32:K32"/>
    <mergeCell ref="L36:M36"/>
    <mergeCell ref="N36:O36"/>
    <mergeCell ref="L32:M32"/>
    <mergeCell ref="N32:O32"/>
    <mergeCell ref="L34:M34"/>
    <mergeCell ref="N34:O34"/>
    <mergeCell ref="H36:I36"/>
    <mergeCell ref="J36:K36"/>
    <mergeCell ref="D33:E33"/>
    <mergeCell ref="F33:G33"/>
    <mergeCell ref="D32:E32"/>
    <mergeCell ref="F32:G32"/>
    <mergeCell ref="D30:E30"/>
    <mergeCell ref="F30:G30"/>
    <mergeCell ref="H31:I31"/>
    <mergeCell ref="J31:K31"/>
    <mergeCell ref="D31:E31"/>
    <mergeCell ref="F31:G31"/>
    <mergeCell ref="H30:I30"/>
    <mergeCell ref="J30:K30"/>
    <mergeCell ref="D28:E28"/>
    <mergeCell ref="F28:G28"/>
    <mergeCell ref="H28:I28"/>
    <mergeCell ref="J28:K28"/>
    <mergeCell ref="L29:M29"/>
    <mergeCell ref="N29:O29"/>
    <mergeCell ref="D29:E29"/>
    <mergeCell ref="F29:G29"/>
    <mergeCell ref="H29:I29"/>
    <mergeCell ref="J29:K29"/>
    <mergeCell ref="L31:M31"/>
    <mergeCell ref="N31:O31"/>
    <mergeCell ref="L30:M30"/>
    <mergeCell ref="N30:O30"/>
    <mergeCell ref="L28:M28"/>
    <mergeCell ref="N28:O28"/>
    <mergeCell ref="H27:I27"/>
    <mergeCell ref="J27:K27"/>
    <mergeCell ref="L27:M27"/>
    <mergeCell ref="N27:O27"/>
    <mergeCell ref="D24:E24"/>
    <mergeCell ref="F24:G24"/>
    <mergeCell ref="D25:E25"/>
    <mergeCell ref="F25:G25"/>
    <mergeCell ref="D27:E27"/>
    <mergeCell ref="F27:G27"/>
    <mergeCell ref="D26:E26"/>
    <mergeCell ref="F26:G26"/>
    <mergeCell ref="L22:M22"/>
    <mergeCell ref="N22:O22"/>
    <mergeCell ref="H24:I24"/>
    <mergeCell ref="J24:K24"/>
    <mergeCell ref="N23:O23"/>
    <mergeCell ref="J22:K22"/>
    <mergeCell ref="L23:M23"/>
    <mergeCell ref="N24:O24"/>
    <mergeCell ref="F23:G23"/>
    <mergeCell ref="L25:M25"/>
    <mergeCell ref="N25:O25"/>
    <mergeCell ref="L26:M26"/>
    <mergeCell ref="N26:O26"/>
    <mergeCell ref="H26:I26"/>
    <mergeCell ref="J26:K26"/>
    <mergeCell ref="H25:I25"/>
    <mergeCell ref="J25:K25"/>
    <mergeCell ref="L24:M24"/>
    <mergeCell ref="D20:E20"/>
    <mergeCell ref="F20:G20"/>
    <mergeCell ref="H20:I20"/>
    <mergeCell ref="H22:I22"/>
    <mergeCell ref="F22:G22"/>
    <mergeCell ref="D22:E22"/>
    <mergeCell ref="N21:O21"/>
    <mergeCell ref="D19:E19"/>
    <mergeCell ref="F19:G19"/>
    <mergeCell ref="H23:I23"/>
    <mergeCell ref="J23:K23"/>
    <mergeCell ref="J19:K19"/>
    <mergeCell ref="D23:E23"/>
    <mergeCell ref="D21:E21"/>
    <mergeCell ref="F21:G21"/>
    <mergeCell ref="H21:I21"/>
    <mergeCell ref="N16:O16"/>
    <mergeCell ref="L17:M17"/>
    <mergeCell ref="N17:O17"/>
    <mergeCell ref="L19:M19"/>
    <mergeCell ref="N19:O19"/>
    <mergeCell ref="N18:O18"/>
    <mergeCell ref="N20:O20"/>
    <mergeCell ref="H19:I19"/>
    <mergeCell ref="H18:I18"/>
    <mergeCell ref="J18:K18"/>
    <mergeCell ref="J20:K20"/>
    <mergeCell ref="L20:M20"/>
    <mergeCell ref="J21:K21"/>
    <mergeCell ref="L18:M18"/>
    <mergeCell ref="L21:M21"/>
    <mergeCell ref="J14:K14"/>
    <mergeCell ref="L15:M15"/>
    <mergeCell ref="J16:K16"/>
    <mergeCell ref="L16:M16"/>
    <mergeCell ref="D18:E18"/>
    <mergeCell ref="F18:G18"/>
    <mergeCell ref="D16:E16"/>
    <mergeCell ref="F16:G16"/>
    <mergeCell ref="D17:E17"/>
    <mergeCell ref="F17:G17"/>
    <mergeCell ref="H17:I17"/>
    <mergeCell ref="J17:K17"/>
    <mergeCell ref="H16:I16"/>
    <mergeCell ref="B12:F12"/>
    <mergeCell ref="N15:O15"/>
    <mergeCell ref="B13:P13"/>
    <mergeCell ref="D14:E14"/>
    <mergeCell ref="D15:E15"/>
    <mergeCell ref="F15:G15"/>
    <mergeCell ref="H15:I15"/>
    <mergeCell ref="J15:K15"/>
    <mergeCell ref="H14:I14"/>
    <mergeCell ref="B7:F7"/>
    <mergeCell ref="F14:G14"/>
    <mergeCell ref="N14:O14"/>
    <mergeCell ref="B2:P2"/>
    <mergeCell ref="B3:P3"/>
    <mergeCell ref="B4:F4"/>
    <mergeCell ref="B5:F5"/>
    <mergeCell ref="B6:F6"/>
    <mergeCell ref="B8:F8"/>
    <mergeCell ref="B10:F10"/>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G5" unlockedFormula="1"/>
  </ignoredErrors>
  <drawing r:id="rId1"/>
</worksheet>
</file>

<file path=xl/worksheets/sheet6.xml><?xml version="1.0" encoding="utf-8"?>
<worksheet xmlns="http://schemas.openxmlformats.org/spreadsheetml/2006/main" xmlns:r="http://schemas.openxmlformats.org/officeDocument/2006/relationships">
  <sheetPr codeName="Arkusz7"/>
  <dimension ref="A2:Q55"/>
  <sheetViews>
    <sheetView showRowColHeaders="0" zoomScalePageLayoutView="0" workbookViewId="0" topLeftCell="A1">
      <selection activeCell="G8" sqref="G8"/>
    </sheetView>
  </sheetViews>
  <sheetFormatPr defaultColWidth="9.140625" defaultRowHeight="12.75"/>
  <cols>
    <col min="1" max="1" width="5.8515625" style="44" customWidth="1"/>
    <col min="2" max="2" width="1.8515625" style="44" customWidth="1"/>
    <col min="3" max="3" width="5.421875" style="44" customWidth="1"/>
    <col min="4" max="5" width="7.7109375" style="44" customWidth="1"/>
    <col min="6" max="6" width="9.140625" style="44" customWidth="1"/>
    <col min="7" max="7" width="15.5742187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03"/>
      <c r="C2" s="704"/>
      <c r="D2" s="704"/>
      <c r="E2" s="704"/>
      <c r="F2" s="704"/>
      <c r="G2" s="704"/>
      <c r="H2" s="704"/>
      <c r="I2" s="704"/>
      <c r="J2" s="704"/>
      <c r="K2" s="704"/>
      <c r="L2" s="704"/>
      <c r="M2" s="704"/>
      <c r="N2" s="704"/>
      <c r="O2" s="704"/>
      <c r="P2" s="705"/>
      <c r="Q2" s="70"/>
    </row>
    <row r="3" spans="1:17" ht="24.75" customHeight="1">
      <c r="A3" s="72"/>
      <c r="B3" s="706" t="s">
        <v>29</v>
      </c>
      <c r="C3" s="707"/>
      <c r="D3" s="707"/>
      <c r="E3" s="707"/>
      <c r="F3" s="707"/>
      <c r="G3" s="707"/>
      <c r="H3" s="707"/>
      <c r="I3" s="707"/>
      <c r="J3" s="707"/>
      <c r="K3" s="707"/>
      <c r="L3" s="707"/>
      <c r="M3" s="707"/>
      <c r="N3" s="707"/>
      <c r="O3" s="707"/>
      <c r="P3" s="708"/>
      <c r="Q3" s="70"/>
    </row>
    <row r="4" spans="1:17" ht="12.75">
      <c r="A4" s="72"/>
      <c r="B4" s="742" t="s">
        <v>30</v>
      </c>
      <c r="C4" s="742"/>
      <c r="D4" s="742"/>
      <c r="E4" s="742"/>
      <c r="F4" s="742"/>
      <c r="G4" s="114">
        <f>ROUND('Zyski PLN'!G4/P_Waluta,0)</f>
        <v>0</v>
      </c>
      <c r="H4" s="82"/>
      <c r="I4" s="83"/>
      <c r="J4" s="83"/>
      <c r="K4" s="83"/>
      <c r="L4" s="83"/>
      <c r="M4" s="83"/>
      <c r="N4" s="83"/>
      <c r="O4" s="83"/>
      <c r="P4" s="84"/>
      <c r="Q4" s="70"/>
    </row>
    <row r="5" spans="1:17" ht="12.75">
      <c r="A5" s="72"/>
      <c r="B5" s="742" t="s">
        <v>31</v>
      </c>
      <c r="C5" s="742"/>
      <c r="D5" s="742"/>
      <c r="E5" s="742"/>
      <c r="F5" s="742"/>
      <c r="G5" s="110">
        <f>'Zyski PLN'!G5</f>
        <v>0</v>
      </c>
      <c r="H5" s="76"/>
      <c r="I5" s="74"/>
      <c r="J5" s="74"/>
      <c r="K5" s="74"/>
      <c r="L5" s="74"/>
      <c r="M5" s="74"/>
      <c r="N5" s="74"/>
      <c r="O5" s="74"/>
      <c r="P5" s="85"/>
      <c r="Q5" s="70"/>
    </row>
    <row r="6" spans="1:17" ht="12.75">
      <c r="A6" s="72"/>
      <c r="B6" s="742" t="s">
        <v>32</v>
      </c>
      <c r="C6" s="742"/>
      <c r="D6" s="742"/>
      <c r="E6" s="742"/>
      <c r="F6" s="742"/>
      <c r="G6" s="113" t="str">
        <f>'Zyski PLN'!G6</f>
        <v>Energetyka</v>
      </c>
      <c r="H6" s="77"/>
      <c r="I6" s="74"/>
      <c r="J6" s="74"/>
      <c r="K6" s="74"/>
      <c r="L6" s="74"/>
      <c r="M6" s="74"/>
      <c r="N6" s="74"/>
      <c r="O6" s="74"/>
      <c r="P6" s="85"/>
      <c r="Q6" s="70"/>
    </row>
    <row r="7" spans="1:17" ht="12.75">
      <c r="A7" s="72"/>
      <c r="B7" s="741" t="s">
        <v>34</v>
      </c>
      <c r="C7" s="673"/>
      <c r="D7" s="673"/>
      <c r="E7" s="673"/>
      <c r="F7" s="674"/>
      <c r="G7" s="108">
        <f>'Zyski PLN'!G7</f>
        <v>25</v>
      </c>
      <c r="H7" s="63" t="s">
        <v>35</v>
      </c>
      <c r="I7" s="75"/>
      <c r="J7" s="74"/>
      <c r="K7" s="74"/>
      <c r="L7" s="74"/>
      <c r="M7" s="74"/>
      <c r="N7" s="74"/>
      <c r="O7" s="74"/>
      <c r="P7" s="85"/>
      <c r="Q7" s="70"/>
    </row>
    <row r="8" spans="1:17" ht="12.75">
      <c r="A8" s="72"/>
      <c r="B8" s="742" t="s">
        <v>36</v>
      </c>
      <c r="C8" s="742"/>
      <c r="D8" s="742"/>
      <c r="E8" s="742"/>
      <c r="F8" s="742"/>
      <c r="G8" s="110">
        <f>'Zyski PLN'!G8</f>
        <v>0</v>
      </c>
      <c r="H8" s="78"/>
      <c r="I8" s="74"/>
      <c r="J8" s="74"/>
      <c r="K8" s="74"/>
      <c r="L8" s="74"/>
      <c r="M8" s="74"/>
      <c r="N8" s="74"/>
      <c r="O8" s="74"/>
      <c r="P8" s="85"/>
      <c r="Q8" s="70"/>
    </row>
    <row r="9" spans="1:17" ht="12.75">
      <c r="A9" s="72"/>
      <c r="B9" s="86"/>
      <c r="C9" s="87"/>
      <c r="D9" s="80"/>
      <c r="E9" s="80"/>
      <c r="F9" s="80"/>
      <c r="G9" s="79"/>
      <c r="H9" s="73"/>
      <c r="I9" s="74"/>
      <c r="J9" s="74"/>
      <c r="K9" s="74"/>
      <c r="L9" s="74"/>
      <c r="M9" s="74"/>
      <c r="N9" s="74"/>
      <c r="O9" s="74"/>
      <c r="P9" s="85"/>
      <c r="Q9" s="70"/>
    </row>
    <row r="10" spans="1:17" ht="12.75">
      <c r="A10" s="72"/>
      <c r="B10" s="742" t="s">
        <v>37</v>
      </c>
      <c r="C10" s="742"/>
      <c r="D10" s="742"/>
      <c r="E10" s="742"/>
      <c r="F10" s="742"/>
      <c r="G10" s="118">
        <f>NPV(G8,N15:N43)</f>
        <v>0</v>
      </c>
      <c r="H10" s="76"/>
      <c r="I10" s="74"/>
      <c r="J10" s="74"/>
      <c r="K10" s="74"/>
      <c r="L10" s="74"/>
      <c r="M10" s="74"/>
      <c r="N10" s="74"/>
      <c r="O10" s="74"/>
      <c r="P10" s="85"/>
      <c r="Q10" s="70"/>
    </row>
    <row r="11" spans="1:17" ht="12.75">
      <c r="A11" s="72"/>
      <c r="B11" s="86"/>
      <c r="C11" s="87"/>
      <c r="D11" s="80"/>
      <c r="E11" s="80"/>
      <c r="F11" s="80"/>
      <c r="G11" s="81"/>
      <c r="H11" s="73"/>
      <c r="I11" s="74"/>
      <c r="J11" s="74"/>
      <c r="K11" s="74"/>
      <c r="L11" s="74"/>
      <c r="M11" s="74"/>
      <c r="N11" s="74"/>
      <c r="O11" s="74"/>
      <c r="P11" s="85"/>
      <c r="Q11" s="70"/>
    </row>
    <row r="12" spans="1:17" ht="12.75">
      <c r="A12" s="72"/>
      <c r="B12" s="742" t="s">
        <v>38</v>
      </c>
      <c r="C12" s="742"/>
      <c r="D12" s="742"/>
      <c r="E12" s="742"/>
      <c r="F12" s="742"/>
      <c r="G12" s="110">
        <f>IF(ISERROR(G10/G4),"",G10/G4)</f>
      </c>
      <c r="H12" s="160"/>
      <c r="I12" s="161"/>
      <c r="J12" s="161"/>
      <c r="K12" s="161"/>
      <c r="L12" s="161"/>
      <c r="M12" s="161"/>
      <c r="N12" s="161"/>
      <c r="O12" s="161"/>
      <c r="P12" s="162"/>
      <c r="Q12" s="70"/>
    </row>
    <row r="13" spans="1:17" ht="12" customHeight="1">
      <c r="A13" s="72"/>
      <c r="B13" s="743"/>
      <c r="C13" s="743"/>
      <c r="D13" s="744"/>
      <c r="E13" s="744"/>
      <c r="F13" s="744"/>
      <c r="G13" s="744"/>
      <c r="H13" s="745"/>
      <c r="I13" s="745"/>
      <c r="J13" s="745"/>
      <c r="K13" s="745"/>
      <c r="L13" s="745"/>
      <c r="M13" s="745"/>
      <c r="N13" s="745"/>
      <c r="O13" s="745"/>
      <c r="P13" s="745"/>
      <c r="Q13" s="70"/>
    </row>
    <row r="14" spans="1:17" ht="16.5" customHeight="1">
      <c r="A14" s="72"/>
      <c r="B14" s="90"/>
      <c r="C14" s="96"/>
      <c r="D14" s="701" t="s">
        <v>39</v>
      </c>
      <c r="E14" s="702"/>
      <c r="F14" s="701" t="s">
        <v>96</v>
      </c>
      <c r="G14" s="702"/>
      <c r="H14" s="701" t="s">
        <v>97</v>
      </c>
      <c r="I14" s="702"/>
      <c r="J14" s="701" t="s">
        <v>98</v>
      </c>
      <c r="K14" s="702"/>
      <c r="L14" s="93" t="s">
        <v>40</v>
      </c>
      <c r="M14" s="92"/>
      <c r="N14" s="701" t="s">
        <v>41</v>
      </c>
      <c r="O14" s="702"/>
      <c r="P14" s="91"/>
      <c r="Q14" s="70"/>
    </row>
    <row r="15" spans="1:17" ht="12.75">
      <c r="A15" s="72"/>
      <c r="B15" s="95"/>
      <c r="C15" s="94">
        <v>1</v>
      </c>
      <c r="D15" s="715">
        <v>2012</v>
      </c>
      <c r="E15" s="715"/>
      <c r="F15" s="748">
        <f>ROUND('Zyski PLN'!F15:G15/P_Waluta,0)</f>
        <v>0</v>
      </c>
      <c r="G15" s="748"/>
      <c r="H15" s="748">
        <f>ROUND('Zyski PLN'!H15:I15/P_Waluta,0)</f>
        <v>0</v>
      </c>
      <c r="I15" s="748"/>
      <c r="J15" s="747">
        <f>F15-H15</f>
        <v>0</v>
      </c>
      <c r="K15" s="747"/>
      <c r="L15" s="746">
        <f>IF((ISERROR(J15/F15)),"",J15/F15)</f>
      </c>
      <c r="M15" s="746"/>
      <c r="N15" s="747">
        <f>IF((ISERROR(ROUND(F15*(L15-$G$8),0))),"",ROUND(F15*(L15-$G$8),0))</f>
      </c>
      <c r="O15" s="747"/>
      <c r="P15" s="97"/>
      <c r="Q15" s="105"/>
    </row>
    <row r="16" spans="1:17" ht="12.75">
      <c r="A16" s="72"/>
      <c r="B16" s="88"/>
      <c r="C16" s="89">
        <v>2</v>
      </c>
      <c r="D16" s="715">
        <v>2013</v>
      </c>
      <c r="E16" s="715"/>
      <c r="F16" s="748">
        <f>ROUND('Zyski PLN'!F16:G16/P_Waluta,0)</f>
        <v>0</v>
      </c>
      <c r="G16" s="748"/>
      <c r="H16" s="748">
        <f>ROUND('Zyski PLN'!H16:I16/P_Waluta,0)</f>
        <v>0</v>
      </c>
      <c r="I16" s="748"/>
      <c r="J16" s="747">
        <f aca="true" t="shared" si="0" ref="J16:J43">F16-H16</f>
        <v>0</v>
      </c>
      <c r="K16" s="747"/>
      <c r="L16" s="746">
        <f aca="true" t="shared" si="1" ref="L16:L43">IF((ISERROR(J16/F16)),"",J16/F16)</f>
      </c>
      <c r="M16" s="746"/>
      <c r="N16" s="747">
        <f aca="true" t="shared" si="2" ref="N16:N43">IF((ISERROR(ROUND(F16*(L16-$G$8),0))),"",ROUND(F16*(L16-$G$8),0))</f>
      </c>
      <c r="O16" s="747"/>
      <c r="P16" s="98"/>
      <c r="Q16" s="70"/>
    </row>
    <row r="17" spans="1:17" ht="12.75">
      <c r="A17" s="72"/>
      <c r="B17" s="88"/>
      <c r="C17" s="89">
        <v>3</v>
      </c>
      <c r="D17" s="715">
        <v>2014</v>
      </c>
      <c r="E17" s="715"/>
      <c r="F17" s="748">
        <f>ROUND('Zyski PLN'!F17:G17/P_Waluta,0)</f>
        <v>0</v>
      </c>
      <c r="G17" s="748"/>
      <c r="H17" s="748">
        <f>ROUND('Zyski PLN'!H17:I17/P_Waluta,0)</f>
        <v>0</v>
      </c>
      <c r="I17" s="748"/>
      <c r="J17" s="747">
        <f t="shared" si="0"/>
        <v>0</v>
      </c>
      <c r="K17" s="747"/>
      <c r="L17" s="746">
        <f t="shared" si="1"/>
      </c>
      <c r="M17" s="746"/>
      <c r="N17" s="747">
        <f t="shared" si="2"/>
      </c>
      <c r="O17" s="747"/>
      <c r="P17" s="98"/>
      <c r="Q17" s="70"/>
    </row>
    <row r="18" spans="1:17" ht="12.75">
      <c r="A18" s="72"/>
      <c r="B18" s="88"/>
      <c r="C18" s="89">
        <v>4</v>
      </c>
      <c r="D18" s="715">
        <v>2015</v>
      </c>
      <c r="E18" s="715"/>
      <c r="F18" s="748">
        <f>ROUND('Zyski PLN'!F18:G18/P_Waluta,0)</f>
        <v>0</v>
      </c>
      <c r="G18" s="748"/>
      <c r="H18" s="748">
        <f>ROUND('Zyski PLN'!H18:I18/P_Waluta,0)</f>
        <v>0</v>
      </c>
      <c r="I18" s="748"/>
      <c r="J18" s="747">
        <f t="shared" si="0"/>
        <v>0</v>
      </c>
      <c r="K18" s="747"/>
      <c r="L18" s="746">
        <f t="shared" si="1"/>
      </c>
      <c r="M18" s="746"/>
      <c r="N18" s="747">
        <f t="shared" si="2"/>
      </c>
      <c r="O18" s="747"/>
      <c r="P18" s="98"/>
      <c r="Q18" s="70"/>
    </row>
    <row r="19" spans="1:17" ht="12.75">
      <c r="A19" s="72"/>
      <c r="B19" s="88"/>
      <c r="C19" s="89">
        <v>5</v>
      </c>
      <c r="D19" s="715">
        <v>2016</v>
      </c>
      <c r="E19" s="715"/>
      <c r="F19" s="748">
        <f>ROUND('Zyski PLN'!F19:G19/P_Waluta,0)</f>
        <v>0</v>
      </c>
      <c r="G19" s="748"/>
      <c r="H19" s="748">
        <f>ROUND('Zyski PLN'!H19:I19/P_Waluta,0)</f>
        <v>0</v>
      </c>
      <c r="I19" s="748"/>
      <c r="J19" s="747">
        <f t="shared" si="0"/>
        <v>0</v>
      </c>
      <c r="K19" s="747"/>
      <c r="L19" s="746">
        <f t="shared" si="1"/>
      </c>
      <c r="M19" s="746"/>
      <c r="N19" s="747">
        <f t="shared" si="2"/>
      </c>
      <c r="O19" s="747"/>
      <c r="P19" s="98"/>
      <c r="Q19" s="70"/>
    </row>
    <row r="20" spans="1:17" ht="12.75">
      <c r="A20" s="72"/>
      <c r="B20" s="88"/>
      <c r="C20" s="89">
        <v>6</v>
      </c>
      <c r="D20" s="715">
        <v>2017</v>
      </c>
      <c r="E20" s="715"/>
      <c r="F20" s="748">
        <f>ROUND('Zyski PLN'!F20:G20/P_Waluta,0)</f>
        <v>0</v>
      </c>
      <c r="G20" s="748"/>
      <c r="H20" s="748">
        <f>ROUND('Zyski PLN'!H20:I20/P_Waluta,0)</f>
        <v>0</v>
      </c>
      <c r="I20" s="748"/>
      <c r="J20" s="747">
        <f t="shared" si="0"/>
        <v>0</v>
      </c>
      <c r="K20" s="747"/>
      <c r="L20" s="746">
        <f t="shared" si="1"/>
      </c>
      <c r="M20" s="746"/>
      <c r="N20" s="747">
        <f t="shared" si="2"/>
      </c>
      <c r="O20" s="747"/>
      <c r="P20" s="98"/>
      <c r="Q20" s="70"/>
    </row>
    <row r="21" spans="1:17" ht="12.75">
      <c r="A21" s="72"/>
      <c r="B21" s="88"/>
      <c r="C21" s="89">
        <v>7</v>
      </c>
      <c r="D21" s="715">
        <v>2018</v>
      </c>
      <c r="E21" s="715"/>
      <c r="F21" s="748">
        <f>ROUND('Zyski PLN'!F21:G21/P_Waluta,0)</f>
        <v>0</v>
      </c>
      <c r="G21" s="748"/>
      <c r="H21" s="748">
        <f>ROUND('Zyski PLN'!H21:I21/P_Waluta,0)</f>
        <v>0</v>
      </c>
      <c r="I21" s="748"/>
      <c r="J21" s="747">
        <f t="shared" si="0"/>
        <v>0</v>
      </c>
      <c r="K21" s="747"/>
      <c r="L21" s="746">
        <f t="shared" si="1"/>
      </c>
      <c r="M21" s="746"/>
      <c r="N21" s="747">
        <f t="shared" si="2"/>
      </c>
      <c r="O21" s="747"/>
      <c r="P21" s="98"/>
      <c r="Q21" s="70"/>
    </row>
    <row r="22" spans="1:17" ht="12.75">
      <c r="A22" s="72"/>
      <c r="B22" s="88"/>
      <c r="C22" s="89">
        <v>8</v>
      </c>
      <c r="D22" s="715">
        <v>2019</v>
      </c>
      <c r="E22" s="715"/>
      <c r="F22" s="748">
        <f>ROUND('Zyski PLN'!F22:G22/P_Waluta,0)</f>
        <v>0</v>
      </c>
      <c r="G22" s="748"/>
      <c r="H22" s="748">
        <f>ROUND('Zyski PLN'!H22:I22/P_Waluta,0)</f>
        <v>0</v>
      </c>
      <c r="I22" s="748"/>
      <c r="J22" s="747">
        <f t="shared" si="0"/>
        <v>0</v>
      </c>
      <c r="K22" s="747"/>
      <c r="L22" s="746">
        <f t="shared" si="1"/>
      </c>
      <c r="M22" s="746"/>
      <c r="N22" s="747">
        <f t="shared" si="2"/>
      </c>
      <c r="O22" s="747"/>
      <c r="P22" s="98"/>
      <c r="Q22" s="70"/>
    </row>
    <row r="23" spans="1:17" ht="12.75">
      <c r="A23" s="72"/>
      <c r="B23" s="88"/>
      <c r="C23" s="89">
        <v>9</v>
      </c>
      <c r="D23" s="715">
        <v>2020</v>
      </c>
      <c r="E23" s="715"/>
      <c r="F23" s="748">
        <f>ROUND('Zyski PLN'!F23:G23/P_Waluta,0)</f>
        <v>0</v>
      </c>
      <c r="G23" s="748"/>
      <c r="H23" s="748">
        <f>ROUND('Zyski PLN'!H23:I23/P_Waluta,0)</f>
        <v>0</v>
      </c>
      <c r="I23" s="748"/>
      <c r="J23" s="747">
        <f t="shared" si="0"/>
        <v>0</v>
      </c>
      <c r="K23" s="747"/>
      <c r="L23" s="746">
        <f t="shared" si="1"/>
      </c>
      <c r="M23" s="746"/>
      <c r="N23" s="747">
        <f t="shared" si="2"/>
      </c>
      <c r="O23" s="747"/>
      <c r="P23" s="98"/>
      <c r="Q23" s="70"/>
    </row>
    <row r="24" spans="1:17" ht="12.75">
      <c r="A24" s="72"/>
      <c r="B24" s="88"/>
      <c r="C24" s="89">
        <v>10</v>
      </c>
      <c r="D24" s="715">
        <v>2021</v>
      </c>
      <c r="E24" s="715"/>
      <c r="F24" s="748">
        <f>ROUND('Zyski PLN'!F24:G24/P_Waluta,0)</f>
        <v>0</v>
      </c>
      <c r="G24" s="748"/>
      <c r="H24" s="748">
        <f>ROUND('Zyski PLN'!H24:I24/P_Waluta,0)</f>
        <v>0</v>
      </c>
      <c r="I24" s="748"/>
      <c r="J24" s="747">
        <f t="shared" si="0"/>
        <v>0</v>
      </c>
      <c r="K24" s="747"/>
      <c r="L24" s="746">
        <f t="shared" si="1"/>
      </c>
      <c r="M24" s="746"/>
      <c r="N24" s="747">
        <f t="shared" si="2"/>
      </c>
      <c r="O24" s="747"/>
      <c r="P24" s="98"/>
      <c r="Q24" s="70"/>
    </row>
    <row r="25" spans="1:17" ht="12.75">
      <c r="A25" s="72"/>
      <c r="B25" s="88"/>
      <c r="C25" s="89">
        <v>11</v>
      </c>
      <c r="D25" s="715">
        <v>2022</v>
      </c>
      <c r="E25" s="715"/>
      <c r="F25" s="748">
        <f>ROUND('Zyski PLN'!F25:G25/P_Waluta,0)</f>
        <v>0</v>
      </c>
      <c r="G25" s="748"/>
      <c r="H25" s="748">
        <f>ROUND('Zyski PLN'!H25:I25/P_Waluta,0)</f>
        <v>0</v>
      </c>
      <c r="I25" s="748"/>
      <c r="J25" s="747">
        <f t="shared" si="0"/>
        <v>0</v>
      </c>
      <c r="K25" s="747"/>
      <c r="L25" s="746">
        <f t="shared" si="1"/>
      </c>
      <c r="M25" s="746"/>
      <c r="N25" s="747">
        <f t="shared" si="2"/>
      </c>
      <c r="O25" s="747"/>
      <c r="P25" s="98"/>
      <c r="Q25" s="70"/>
    </row>
    <row r="26" spans="1:17" ht="12.75">
      <c r="A26" s="72"/>
      <c r="B26" s="88"/>
      <c r="C26" s="89">
        <v>12</v>
      </c>
      <c r="D26" s="715">
        <v>2023</v>
      </c>
      <c r="E26" s="715"/>
      <c r="F26" s="748">
        <f>ROUND('Zyski PLN'!F26:G26/P_Waluta,0)</f>
        <v>0</v>
      </c>
      <c r="G26" s="748"/>
      <c r="H26" s="748">
        <f>ROUND('Zyski PLN'!H26:I26/P_Waluta,0)</f>
        <v>0</v>
      </c>
      <c r="I26" s="748"/>
      <c r="J26" s="747">
        <f t="shared" si="0"/>
        <v>0</v>
      </c>
      <c r="K26" s="747"/>
      <c r="L26" s="746">
        <f t="shared" si="1"/>
      </c>
      <c r="M26" s="746"/>
      <c r="N26" s="747">
        <f t="shared" si="2"/>
      </c>
      <c r="O26" s="747"/>
      <c r="P26" s="98"/>
      <c r="Q26" s="70"/>
    </row>
    <row r="27" spans="1:17" ht="12.75">
      <c r="A27" s="72"/>
      <c r="B27" s="88"/>
      <c r="C27" s="89">
        <v>13</v>
      </c>
      <c r="D27" s="715">
        <v>2024</v>
      </c>
      <c r="E27" s="715"/>
      <c r="F27" s="748">
        <f>ROUND('Zyski PLN'!F27:G27/P_Waluta,0)</f>
        <v>0</v>
      </c>
      <c r="G27" s="748"/>
      <c r="H27" s="748">
        <f>ROUND('Zyski PLN'!H27:I27/P_Waluta,0)</f>
        <v>0</v>
      </c>
      <c r="I27" s="748"/>
      <c r="J27" s="747">
        <f t="shared" si="0"/>
        <v>0</v>
      </c>
      <c r="K27" s="747"/>
      <c r="L27" s="746">
        <f t="shared" si="1"/>
      </c>
      <c r="M27" s="746"/>
      <c r="N27" s="747">
        <f t="shared" si="2"/>
      </c>
      <c r="O27" s="747"/>
      <c r="P27" s="98"/>
      <c r="Q27" s="70"/>
    </row>
    <row r="28" spans="1:17" ht="12.75">
      <c r="A28" s="72"/>
      <c r="B28" s="88"/>
      <c r="C28" s="89">
        <v>14</v>
      </c>
      <c r="D28" s="715">
        <v>2025</v>
      </c>
      <c r="E28" s="715"/>
      <c r="F28" s="748">
        <f>ROUND('Zyski PLN'!F28:G28/P_Waluta,0)</f>
        <v>0</v>
      </c>
      <c r="G28" s="748"/>
      <c r="H28" s="748">
        <f>ROUND('Zyski PLN'!H28:I28/P_Waluta,0)</f>
        <v>0</v>
      </c>
      <c r="I28" s="748"/>
      <c r="J28" s="747">
        <f t="shared" si="0"/>
        <v>0</v>
      </c>
      <c r="K28" s="747"/>
      <c r="L28" s="746">
        <f t="shared" si="1"/>
      </c>
      <c r="M28" s="746"/>
      <c r="N28" s="747">
        <f t="shared" si="2"/>
      </c>
      <c r="O28" s="747"/>
      <c r="P28" s="98"/>
      <c r="Q28" s="70"/>
    </row>
    <row r="29" spans="1:17" ht="12.75">
      <c r="A29" s="72"/>
      <c r="B29" s="88"/>
      <c r="C29" s="89">
        <v>15</v>
      </c>
      <c r="D29" s="715">
        <v>2026</v>
      </c>
      <c r="E29" s="715"/>
      <c r="F29" s="748">
        <f>ROUND('Zyski PLN'!F29:G29/P_Waluta,0)</f>
        <v>0</v>
      </c>
      <c r="G29" s="748"/>
      <c r="H29" s="748">
        <f>ROUND('Zyski PLN'!H29:I29/P_Waluta,0)</f>
        <v>0</v>
      </c>
      <c r="I29" s="748"/>
      <c r="J29" s="747">
        <f t="shared" si="0"/>
        <v>0</v>
      </c>
      <c r="K29" s="747"/>
      <c r="L29" s="746">
        <f t="shared" si="1"/>
      </c>
      <c r="M29" s="746"/>
      <c r="N29" s="747">
        <f t="shared" si="2"/>
      </c>
      <c r="O29" s="747"/>
      <c r="P29" s="98"/>
      <c r="Q29" s="70"/>
    </row>
    <row r="30" spans="1:17" ht="12.75">
      <c r="A30" s="72"/>
      <c r="B30" s="88"/>
      <c r="C30" s="89">
        <v>16</v>
      </c>
      <c r="D30" s="715">
        <v>2027</v>
      </c>
      <c r="E30" s="715"/>
      <c r="F30" s="748">
        <f>ROUND('Zyski PLN'!F30:G30/P_Waluta,0)</f>
        <v>0</v>
      </c>
      <c r="G30" s="748"/>
      <c r="H30" s="748">
        <f>ROUND('Zyski PLN'!H30:I30/P_Waluta,0)</f>
        <v>0</v>
      </c>
      <c r="I30" s="748"/>
      <c r="J30" s="747">
        <f t="shared" si="0"/>
        <v>0</v>
      </c>
      <c r="K30" s="747"/>
      <c r="L30" s="746">
        <f t="shared" si="1"/>
      </c>
      <c r="M30" s="746"/>
      <c r="N30" s="747">
        <f t="shared" si="2"/>
      </c>
      <c r="O30" s="747"/>
      <c r="P30" s="98"/>
      <c r="Q30" s="70"/>
    </row>
    <row r="31" spans="1:17" ht="12.75">
      <c r="A31" s="72"/>
      <c r="B31" s="88"/>
      <c r="C31" s="89">
        <v>17</v>
      </c>
      <c r="D31" s="715">
        <v>2028</v>
      </c>
      <c r="E31" s="715"/>
      <c r="F31" s="748">
        <f>ROUND('Zyski PLN'!F31:G31/P_Waluta,0)</f>
        <v>0</v>
      </c>
      <c r="G31" s="748"/>
      <c r="H31" s="748">
        <f>ROUND('Zyski PLN'!H31:I31/P_Waluta,0)</f>
        <v>0</v>
      </c>
      <c r="I31" s="748"/>
      <c r="J31" s="747">
        <f t="shared" si="0"/>
        <v>0</v>
      </c>
      <c r="K31" s="747"/>
      <c r="L31" s="746">
        <f t="shared" si="1"/>
      </c>
      <c r="M31" s="746"/>
      <c r="N31" s="747">
        <f t="shared" si="2"/>
      </c>
      <c r="O31" s="747"/>
      <c r="P31" s="98"/>
      <c r="Q31" s="70"/>
    </row>
    <row r="32" spans="1:17" ht="12.75">
      <c r="A32" s="72"/>
      <c r="B32" s="88"/>
      <c r="C32" s="89">
        <v>18</v>
      </c>
      <c r="D32" s="715">
        <v>2029</v>
      </c>
      <c r="E32" s="715"/>
      <c r="F32" s="748">
        <f>ROUND('Zyski PLN'!F32:G32/P_Waluta,0)</f>
        <v>0</v>
      </c>
      <c r="G32" s="748"/>
      <c r="H32" s="748">
        <f>ROUND('Zyski PLN'!H32:I32/P_Waluta,0)</f>
        <v>0</v>
      </c>
      <c r="I32" s="748"/>
      <c r="J32" s="747">
        <f t="shared" si="0"/>
        <v>0</v>
      </c>
      <c r="K32" s="747"/>
      <c r="L32" s="746">
        <f t="shared" si="1"/>
      </c>
      <c r="M32" s="746"/>
      <c r="N32" s="747">
        <f t="shared" si="2"/>
      </c>
      <c r="O32" s="747"/>
      <c r="P32" s="98"/>
      <c r="Q32" s="70"/>
    </row>
    <row r="33" spans="1:17" ht="12.75">
      <c r="A33" s="72"/>
      <c r="B33" s="88"/>
      <c r="C33" s="89">
        <v>19</v>
      </c>
      <c r="D33" s="715">
        <v>2030</v>
      </c>
      <c r="E33" s="715"/>
      <c r="F33" s="748">
        <f>ROUND('Zyski PLN'!F33:G33/P_Waluta,0)</f>
        <v>0</v>
      </c>
      <c r="G33" s="748"/>
      <c r="H33" s="748">
        <f>ROUND('Zyski PLN'!H33:I33/P_Waluta,0)</f>
        <v>0</v>
      </c>
      <c r="I33" s="748"/>
      <c r="J33" s="747">
        <f t="shared" si="0"/>
        <v>0</v>
      </c>
      <c r="K33" s="747"/>
      <c r="L33" s="746">
        <f t="shared" si="1"/>
      </c>
      <c r="M33" s="746"/>
      <c r="N33" s="747">
        <f t="shared" si="2"/>
      </c>
      <c r="O33" s="747"/>
      <c r="P33" s="98"/>
      <c r="Q33" s="70"/>
    </row>
    <row r="34" spans="1:17" ht="12.75">
      <c r="A34" s="72"/>
      <c r="B34" s="88"/>
      <c r="C34" s="89">
        <v>20</v>
      </c>
      <c r="D34" s="715">
        <v>2031</v>
      </c>
      <c r="E34" s="715"/>
      <c r="F34" s="748">
        <f>ROUND('Zyski PLN'!F34:G34/P_Waluta,0)</f>
        <v>0</v>
      </c>
      <c r="G34" s="748"/>
      <c r="H34" s="748">
        <f>ROUND('Zyski PLN'!H34:I34/P_Waluta,0)</f>
        <v>0</v>
      </c>
      <c r="I34" s="748"/>
      <c r="J34" s="747">
        <f t="shared" si="0"/>
        <v>0</v>
      </c>
      <c r="K34" s="747"/>
      <c r="L34" s="746">
        <f t="shared" si="1"/>
      </c>
      <c r="M34" s="746"/>
      <c r="N34" s="747">
        <f t="shared" si="2"/>
      </c>
      <c r="O34" s="747"/>
      <c r="P34" s="98"/>
      <c r="Q34" s="70"/>
    </row>
    <row r="35" spans="1:17" ht="12.75">
      <c r="A35" s="72"/>
      <c r="B35" s="88"/>
      <c r="C35" s="89">
        <v>21</v>
      </c>
      <c r="D35" s="715">
        <v>2032</v>
      </c>
      <c r="E35" s="715"/>
      <c r="F35" s="748">
        <f>ROUND('Zyski PLN'!F35:G35/P_Waluta,0)</f>
        <v>0</v>
      </c>
      <c r="G35" s="748"/>
      <c r="H35" s="748">
        <f>ROUND('Zyski PLN'!H35:I35/P_Waluta,0)</f>
        <v>0</v>
      </c>
      <c r="I35" s="748"/>
      <c r="J35" s="747">
        <f t="shared" si="0"/>
        <v>0</v>
      </c>
      <c r="K35" s="747"/>
      <c r="L35" s="746">
        <f t="shared" si="1"/>
      </c>
      <c r="M35" s="746"/>
      <c r="N35" s="747">
        <f t="shared" si="2"/>
      </c>
      <c r="O35" s="747"/>
      <c r="P35" s="98"/>
      <c r="Q35" s="70"/>
    </row>
    <row r="36" spans="1:17" ht="12.75">
      <c r="A36" s="72"/>
      <c r="B36" s="88"/>
      <c r="C36" s="89">
        <v>22</v>
      </c>
      <c r="D36" s="715">
        <v>2033</v>
      </c>
      <c r="E36" s="715"/>
      <c r="F36" s="748">
        <f>ROUND('Zyski PLN'!F36:G36/P_Waluta,0)</f>
        <v>0</v>
      </c>
      <c r="G36" s="748"/>
      <c r="H36" s="748">
        <f>ROUND('Zyski PLN'!H36:I36/P_Waluta,0)</f>
        <v>0</v>
      </c>
      <c r="I36" s="748"/>
      <c r="J36" s="747">
        <f t="shared" si="0"/>
        <v>0</v>
      </c>
      <c r="K36" s="747"/>
      <c r="L36" s="746">
        <f t="shared" si="1"/>
      </c>
      <c r="M36" s="746"/>
      <c r="N36" s="747">
        <f t="shared" si="2"/>
      </c>
      <c r="O36" s="747"/>
      <c r="P36" s="98"/>
      <c r="Q36" s="70"/>
    </row>
    <row r="37" spans="1:17" ht="12.75">
      <c r="A37" s="72"/>
      <c r="B37" s="88"/>
      <c r="C37" s="89">
        <v>23</v>
      </c>
      <c r="D37" s="715">
        <v>2034</v>
      </c>
      <c r="E37" s="715"/>
      <c r="F37" s="748">
        <f>ROUND('Zyski PLN'!F37:G37/P_Waluta,0)</f>
        <v>0</v>
      </c>
      <c r="G37" s="748"/>
      <c r="H37" s="748">
        <f>ROUND('Zyski PLN'!H37:I37/P_Waluta,0)</f>
        <v>0</v>
      </c>
      <c r="I37" s="748"/>
      <c r="J37" s="747">
        <f t="shared" si="0"/>
        <v>0</v>
      </c>
      <c r="K37" s="747"/>
      <c r="L37" s="746">
        <f t="shared" si="1"/>
      </c>
      <c r="M37" s="746"/>
      <c r="N37" s="747">
        <f t="shared" si="2"/>
      </c>
      <c r="O37" s="747"/>
      <c r="P37" s="98"/>
      <c r="Q37" s="70"/>
    </row>
    <row r="38" spans="1:17" ht="12.75">
      <c r="A38" s="72"/>
      <c r="B38" s="88"/>
      <c r="C38" s="89">
        <v>24</v>
      </c>
      <c r="D38" s="715">
        <v>2035</v>
      </c>
      <c r="E38" s="715"/>
      <c r="F38" s="748">
        <f>ROUND('Zyski PLN'!F38:G38/P_Waluta,0)</f>
        <v>0</v>
      </c>
      <c r="G38" s="748"/>
      <c r="H38" s="748">
        <f>ROUND('Zyski PLN'!H38:I38/P_Waluta,0)</f>
        <v>0</v>
      </c>
      <c r="I38" s="748"/>
      <c r="J38" s="747">
        <f t="shared" si="0"/>
        <v>0</v>
      </c>
      <c r="K38" s="747"/>
      <c r="L38" s="746">
        <f t="shared" si="1"/>
      </c>
      <c r="M38" s="746"/>
      <c r="N38" s="747">
        <f t="shared" si="2"/>
      </c>
      <c r="O38" s="747"/>
      <c r="P38" s="98"/>
      <c r="Q38" s="70"/>
    </row>
    <row r="39" spans="1:17" ht="12.75">
      <c r="A39" s="72"/>
      <c r="B39" s="88"/>
      <c r="C39" s="89">
        <v>25</v>
      </c>
      <c r="D39" s="715">
        <v>2036</v>
      </c>
      <c r="E39" s="715"/>
      <c r="F39" s="748">
        <f>ROUND('Zyski PLN'!F39:G39/P_Waluta,0)</f>
        <v>0</v>
      </c>
      <c r="G39" s="748"/>
      <c r="H39" s="748">
        <f>ROUND('Zyski PLN'!H39:I39/P_Waluta,0)</f>
        <v>0</v>
      </c>
      <c r="I39" s="748"/>
      <c r="J39" s="747">
        <f t="shared" si="0"/>
        <v>0</v>
      </c>
      <c r="K39" s="747"/>
      <c r="L39" s="746">
        <f t="shared" si="1"/>
      </c>
      <c r="M39" s="746"/>
      <c r="N39" s="747">
        <f t="shared" si="2"/>
      </c>
      <c r="O39" s="747"/>
      <c r="P39" s="98"/>
      <c r="Q39" s="70"/>
    </row>
    <row r="40" spans="1:17" ht="12.75">
      <c r="A40" s="72"/>
      <c r="B40" s="88"/>
      <c r="C40" s="89">
        <v>26</v>
      </c>
      <c r="D40" s="715">
        <v>2037</v>
      </c>
      <c r="E40" s="715"/>
      <c r="F40" s="748">
        <f>ROUND('Zyski PLN'!F40:G40/P_Waluta,0)</f>
        <v>0</v>
      </c>
      <c r="G40" s="748"/>
      <c r="H40" s="748">
        <f>ROUND('Zyski PLN'!H40:I40/P_Waluta,0)</f>
        <v>0</v>
      </c>
      <c r="I40" s="748"/>
      <c r="J40" s="747">
        <f t="shared" si="0"/>
        <v>0</v>
      </c>
      <c r="K40" s="747"/>
      <c r="L40" s="746">
        <f t="shared" si="1"/>
      </c>
      <c r="M40" s="746"/>
      <c r="N40" s="747">
        <f t="shared" si="2"/>
      </c>
      <c r="O40" s="747"/>
      <c r="P40" s="98"/>
      <c r="Q40" s="70"/>
    </row>
    <row r="41" spans="1:17" ht="12.75">
      <c r="A41" s="72"/>
      <c r="B41" s="88"/>
      <c r="C41" s="89">
        <v>27</v>
      </c>
      <c r="D41" s="715">
        <v>2038</v>
      </c>
      <c r="E41" s="715"/>
      <c r="F41" s="748">
        <f>ROUND('Zyski PLN'!F41:G41/P_Waluta,0)</f>
        <v>0</v>
      </c>
      <c r="G41" s="748"/>
      <c r="H41" s="748">
        <f>ROUND('Zyski PLN'!H41:I41/P_Waluta,0)</f>
        <v>0</v>
      </c>
      <c r="I41" s="748"/>
      <c r="J41" s="747">
        <f t="shared" si="0"/>
        <v>0</v>
      </c>
      <c r="K41" s="747"/>
      <c r="L41" s="746">
        <f t="shared" si="1"/>
      </c>
      <c r="M41" s="746"/>
      <c r="N41" s="747">
        <f t="shared" si="2"/>
      </c>
      <c r="O41" s="747"/>
      <c r="P41" s="98"/>
      <c r="Q41" s="70"/>
    </row>
    <row r="42" spans="1:17" ht="12.75">
      <c r="A42" s="72"/>
      <c r="B42" s="88"/>
      <c r="C42" s="89">
        <v>28</v>
      </c>
      <c r="D42" s="715">
        <v>2039</v>
      </c>
      <c r="E42" s="715"/>
      <c r="F42" s="748">
        <f>ROUND('Zyski PLN'!F42:G42/P_Waluta,0)</f>
        <v>0</v>
      </c>
      <c r="G42" s="748"/>
      <c r="H42" s="748">
        <f>ROUND('Zyski PLN'!H42:I42/P_Waluta,0)</f>
        <v>0</v>
      </c>
      <c r="I42" s="748"/>
      <c r="J42" s="747">
        <f t="shared" si="0"/>
        <v>0</v>
      </c>
      <c r="K42" s="747"/>
      <c r="L42" s="746">
        <f t="shared" si="1"/>
      </c>
      <c r="M42" s="746"/>
      <c r="N42" s="747">
        <f t="shared" si="2"/>
      </c>
      <c r="O42" s="747"/>
      <c r="P42" s="98"/>
      <c r="Q42" s="70"/>
    </row>
    <row r="43" spans="1:17" ht="12.75">
      <c r="A43" s="72"/>
      <c r="B43" s="99"/>
      <c r="C43" s="100">
        <v>29</v>
      </c>
      <c r="D43" s="715">
        <v>2040</v>
      </c>
      <c r="E43" s="715"/>
      <c r="F43" s="748">
        <f>ROUND('Zyski PLN'!F43:G43/P_Waluta,0)</f>
        <v>0</v>
      </c>
      <c r="G43" s="748"/>
      <c r="H43" s="748">
        <f>ROUND('Zyski PLN'!H43:I43/P_Waluta,0)</f>
        <v>0</v>
      </c>
      <c r="I43" s="748"/>
      <c r="J43" s="747">
        <f t="shared" si="0"/>
        <v>0</v>
      </c>
      <c r="K43" s="747"/>
      <c r="L43" s="746">
        <f t="shared" si="1"/>
      </c>
      <c r="M43" s="746"/>
      <c r="N43" s="747">
        <f t="shared" si="2"/>
      </c>
      <c r="O43" s="747"/>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1:17" ht="32.25" customHeight="1">
      <c r="A45" s="72"/>
      <c r="B45" s="730" t="s">
        <v>47</v>
      </c>
      <c r="C45" s="731"/>
      <c r="D45" s="731"/>
      <c r="E45" s="731"/>
      <c r="F45" s="731"/>
      <c r="G45" s="731"/>
      <c r="H45" s="731"/>
      <c r="I45" s="731"/>
      <c r="J45" s="731"/>
      <c r="K45" s="731"/>
      <c r="L45" s="731"/>
      <c r="M45" s="731"/>
      <c r="N45" s="731"/>
      <c r="O45" s="731"/>
      <c r="P45" s="732"/>
      <c r="Q45" s="70"/>
    </row>
    <row r="46" spans="1:17" ht="12.75">
      <c r="A46" s="72"/>
      <c r="B46" s="721"/>
      <c r="C46" s="722"/>
      <c r="D46" s="722"/>
      <c r="E46" s="722"/>
      <c r="F46" s="722"/>
      <c r="G46" s="722"/>
      <c r="H46" s="722"/>
      <c r="I46" s="722"/>
      <c r="J46" s="722"/>
      <c r="K46" s="722"/>
      <c r="L46" s="722"/>
      <c r="M46" s="722"/>
      <c r="N46" s="722"/>
      <c r="O46" s="722"/>
      <c r="P46" s="723"/>
      <c r="Q46" s="70"/>
    </row>
    <row r="47" spans="1:17" ht="12.75">
      <c r="A47" s="72"/>
      <c r="B47" s="724" t="s">
        <v>48</v>
      </c>
      <c r="C47" s="725"/>
      <c r="D47" s="725"/>
      <c r="E47" s="725"/>
      <c r="F47" s="725"/>
      <c r="G47" s="725"/>
      <c r="H47" s="725"/>
      <c r="I47" s="726"/>
      <c r="J47" s="749">
        <f>ROUND('Zyski PLN'!J47:O47/P_Waluta,0)</f>
        <v>0</v>
      </c>
      <c r="K47" s="750"/>
      <c r="L47" s="750"/>
      <c r="M47" s="750"/>
      <c r="N47" s="750"/>
      <c r="O47" s="751"/>
      <c r="P47" s="115"/>
      <c r="Q47" s="70"/>
    </row>
    <row r="48" spans="1:17" ht="12.75">
      <c r="A48" s="72"/>
      <c r="B48" s="737"/>
      <c r="C48" s="719"/>
      <c r="D48" s="719"/>
      <c r="E48" s="719"/>
      <c r="F48" s="719"/>
      <c r="G48" s="719"/>
      <c r="H48" s="719"/>
      <c r="I48" s="719"/>
      <c r="J48" s="117"/>
      <c r="K48" s="117"/>
      <c r="L48" s="117"/>
      <c r="M48" s="117"/>
      <c r="N48" s="117"/>
      <c r="O48" s="117"/>
      <c r="P48" s="85"/>
      <c r="Q48" s="70"/>
    </row>
    <row r="49" spans="1:17" ht="12.75">
      <c r="A49" s="72"/>
      <c r="B49" s="718" t="s">
        <v>49</v>
      </c>
      <c r="C49" s="719"/>
      <c r="D49" s="719"/>
      <c r="E49" s="719"/>
      <c r="F49" s="719"/>
      <c r="G49" s="719"/>
      <c r="H49" s="719"/>
      <c r="I49" s="720"/>
      <c r="J49" s="738">
        <f>IF(ISNUMBER(G12),IF(G12&gt;5%,L_Tak,L_Nie),"")</f>
      </c>
      <c r="K49" s="739"/>
      <c r="L49" s="739"/>
      <c r="M49" s="739"/>
      <c r="N49" s="739"/>
      <c r="O49" s="740"/>
      <c r="P49" s="116"/>
      <c r="Q49" s="70"/>
    </row>
    <row r="50" spans="1:17" ht="12.75">
      <c r="A50" s="72"/>
      <c r="B50" s="737"/>
      <c r="C50" s="719"/>
      <c r="D50" s="719"/>
      <c r="E50" s="719"/>
      <c r="F50" s="719"/>
      <c r="G50" s="719"/>
      <c r="H50" s="719"/>
      <c r="I50" s="719"/>
      <c r="J50" s="117"/>
      <c r="K50" s="117"/>
      <c r="L50" s="117"/>
      <c r="M50" s="117"/>
      <c r="N50" s="117"/>
      <c r="O50" s="117"/>
      <c r="P50" s="85"/>
      <c r="Q50" s="70"/>
    </row>
    <row r="51" spans="1:17" ht="12.75">
      <c r="A51" s="72"/>
      <c r="B51" s="718" t="s">
        <v>50</v>
      </c>
      <c r="C51" s="719"/>
      <c r="D51" s="719"/>
      <c r="E51" s="719"/>
      <c r="F51" s="719"/>
      <c r="G51" s="719"/>
      <c r="H51" s="719"/>
      <c r="I51" s="720"/>
      <c r="J51" s="738" t="str">
        <f>IF(J49=L_Tak,IF(ROUND(J47-(G10*G5),0)&gt;0,ROUND(J47-(G10*G5),0),0),L_NieDotyczy)</f>
        <v>Nie dotyczy</v>
      </c>
      <c r="K51" s="739"/>
      <c r="L51" s="739"/>
      <c r="M51" s="739"/>
      <c r="N51" s="739"/>
      <c r="O51" s="740"/>
      <c r="P51" s="116"/>
      <c r="Q51" s="70"/>
    </row>
    <row r="52" spans="1:17" ht="12.75">
      <c r="A52" s="72"/>
      <c r="B52" s="737"/>
      <c r="C52" s="719"/>
      <c r="D52" s="719"/>
      <c r="E52" s="719"/>
      <c r="F52" s="719"/>
      <c r="G52" s="719"/>
      <c r="H52" s="719"/>
      <c r="I52" s="719"/>
      <c r="J52" s="117"/>
      <c r="K52" s="117"/>
      <c r="L52" s="117"/>
      <c r="M52" s="117"/>
      <c r="N52" s="117"/>
      <c r="O52" s="117"/>
      <c r="P52" s="85"/>
      <c r="Q52" s="70"/>
    </row>
    <row r="53" spans="1:17" ht="12.75">
      <c r="A53" s="72"/>
      <c r="B53" s="718" t="s">
        <v>51</v>
      </c>
      <c r="C53" s="719"/>
      <c r="D53" s="719"/>
      <c r="E53" s="719"/>
      <c r="F53" s="719"/>
      <c r="G53" s="719"/>
      <c r="H53" s="719"/>
      <c r="I53" s="720"/>
      <c r="J53" s="738" t="str">
        <f>IF(J49=L_Tak,IF(ISERROR(ROUND(J51/G4,0)),"",ROUND(J51/G4,0)),L_NieDotyczy)</f>
        <v>Nie dotyczy</v>
      </c>
      <c r="K53" s="739"/>
      <c r="L53" s="739"/>
      <c r="M53" s="739"/>
      <c r="N53" s="739"/>
      <c r="O53" s="740"/>
      <c r="P53" s="116"/>
      <c r="Q53" s="70"/>
    </row>
    <row r="54" spans="1:17" ht="12.75">
      <c r="A54" s="72"/>
      <c r="B54" s="733"/>
      <c r="C54" s="734"/>
      <c r="D54" s="734"/>
      <c r="E54" s="734"/>
      <c r="F54" s="734"/>
      <c r="G54" s="734"/>
      <c r="H54" s="734"/>
      <c r="I54" s="734"/>
      <c r="J54" s="735"/>
      <c r="K54" s="735"/>
      <c r="L54" s="735"/>
      <c r="M54" s="735"/>
      <c r="N54" s="735"/>
      <c r="O54" s="735"/>
      <c r="P54" s="736"/>
      <c r="Q54" s="70"/>
    </row>
    <row r="55" spans="2:16" ht="12.75">
      <c r="B55" s="71"/>
      <c r="C55" s="71"/>
      <c r="D55" s="71"/>
      <c r="E55" s="71"/>
      <c r="F55" s="71"/>
      <c r="G55" s="71"/>
      <c r="H55" s="71"/>
      <c r="I55" s="71"/>
      <c r="J55" s="71"/>
      <c r="K55" s="71"/>
      <c r="L55" s="71"/>
      <c r="M55" s="71"/>
      <c r="N55" s="71"/>
      <c r="O55" s="71"/>
      <c r="P55" s="71"/>
    </row>
  </sheetData>
  <sheetProtection password="DFEA" sheet="1" objects="1" scenarios="1" selectLockedCells="1"/>
  <mergeCells count="203">
    <mergeCell ref="B53:I53"/>
    <mergeCell ref="B54:P54"/>
    <mergeCell ref="J47:O47"/>
    <mergeCell ref="J49:O49"/>
    <mergeCell ref="J51:O51"/>
    <mergeCell ref="J53:O53"/>
    <mergeCell ref="B47:I47"/>
    <mergeCell ref="B48:I48"/>
    <mergeCell ref="B49:I49"/>
    <mergeCell ref="B50:I50"/>
    <mergeCell ref="H41:I41"/>
    <mergeCell ref="J41:K41"/>
    <mergeCell ref="L37:M37"/>
    <mergeCell ref="N37:O37"/>
    <mergeCell ref="L41:M41"/>
    <mergeCell ref="N41:O41"/>
    <mergeCell ref="L39:M39"/>
    <mergeCell ref="N39:O39"/>
    <mergeCell ref="L40:M40"/>
    <mergeCell ref="N40:O40"/>
    <mergeCell ref="L42:M42"/>
    <mergeCell ref="N42:O42"/>
    <mergeCell ref="H43:I43"/>
    <mergeCell ref="J43:K43"/>
    <mergeCell ref="L43:M43"/>
    <mergeCell ref="N43:O43"/>
    <mergeCell ref="B51:I51"/>
    <mergeCell ref="B52:I52"/>
    <mergeCell ref="H42:I42"/>
    <mergeCell ref="J42:K42"/>
    <mergeCell ref="D42:E42"/>
    <mergeCell ref="F42:G42"/>
    <mergeCell ref="B45:P45"/>
    <mergeCell ref="B46:P46"/>
    <mergeCell ref="D43:E43"/>
    <mergeCell ref="F43:G43"/>
    <mergeCell ref="H39:I39"/>
    <mergeCell ref="J39:K39"/>
    <mergeCell ref="D41:E41"/>
    <mergeCell ref="F41:G41"/>
    <mergeCell ref="H40:I40"/>
    <mergeCell ref="J40:K40"/>
    <mergeCell ref="D39:E39"/>
    <mergeCell ref="F39:G39"/>
    <mergeCell ref="D40:E40"/>
    <mergeCell ref="F40:G40"/>
    <mergeCell ref="L36:M36"/>
    <mergeCell ref="N36:O36"/>
    <mergeCell ref="D38:E38"/>
    <mergeCell ref="F38:G38"/>
    <mergeCell ref="D37:E37"/>
    <mergeCell ref="F37:G37"/>
    <mergeCell ref="H36:I36"/>
    <mergeCell ref="J36:K36"/>
    <mergeCell ref="L38:M38"/>
    <mergeCell ref="N38:O38"/>
    <mergeCell ref="H35:I35"/>
    <mergeCell ref="J35:K35"/>
    <mergeCell ref="D35:E35"/>
    <mergeCell ref="F35:G35"/>
    <mergeCell ref="H38:I38"/>
    <mergeCell ref="J38:K38"/>
    <mergeCell ref="D36:E36"/>
    <mergeCell ref="F36:G36"/>
    <mergeCell ref="H37:I37"/>
    <mergeCell ref="J37:K37"/>
    <mergeCell ref="D33:E33"/>
    <mergeCell ref="F33:G33"/>
    <mergeCell ref="H34:I34"/>
    <mergeCell ref="J34:K34"/>
    <mergeCell ref="D34:E34"/>
    <mergeCell ref="F34:G34"/>
    <mergeCell ref="L34:M34"/>
    <mergeCell ref="N34:O34"/>
    <mergeCell ref="L35:M35"/>
    <mergeCell ref="N35:O35"/>
    <mergeCell ref="D31:E31"/>
    <mergeCell ref="F31:G31"/>
    <mergeCell ref="H31:I31"/>
    <mergeCell ref="J31:K31"/>
    <mergeCell ref="D32:E32"/>
    <mergeCell ref="F32:G32"/>
    <mergeCell ref="H32:I32"/>
    <mergeCell ref="J32:K32"/>
    <mergeCell ref="L29:M29"/>
    <mergeCell ref="N29:O29"/>
    <mergeCell ref="H33:I33"/>
    <mergeCell ref="J33:K33"/>
    <mergeCell ref="L33:M33"/>
    <mergeCell ref="N33:O33"/>
    <mergeCell ref="L31:M31"/>
    <mergeCell ref="N31:O31"/>
    <mergeCell ref="L32:M32"/>
    <mergeCell ref="N32:O32"/>
    <mergeCell ref="D29:E29"/>
    <mergeCell ref="F29:G29"/>
    <mergeCell ref="H29:I29"/>
    <mergeCell ref="J29:K29"/>
    <mergeCell ref="D30:E30"/>
    <mergeCell ref="F30:G30"/>
    <mergeCell ref="H30:I30"/>
    <mergeCell ref="J30:K30"/>
    <mergeCell ref="L30:M30"/>
    <mergeCell ref="N30:O30"/>
    <mergeCell ref="D27:E27"/>
    <mergeCell ref="F27:G27"/>
    <mergeCell ref="H27:I27"/>
    <mergeCell ref="J27:K27"/>
    <mergeCell ref="D28:E28"/>
    <mergeCell ref="F28:G28"/>
    <mergeCell ref="H28:I28"/>
    <mergeCell ref="J28:K28"/>
    <mergeCell ref="L28:M28"/>
    <mergeCell ref="N28:O28"/>
    <mergeCell ref="N26:O26"/>
    <mergeCell ref="L24:M24"/>
    <mergeCell ref="N24:O24"/>
    <mergeCell ref="L25:M25"/>
    <mergeCell ref="N25:O25"/>
    <mergeCell ref="L27:M27"/>
    <mergeCell ref="N27:O27"/>
    <mergeCell ref="L26:M26"/>
    <mergeCell ref="D19:E19"/>
    <mergeCell ref="F19:G19"/>
    <mergeCell ref="H19:I19"/>
    <mergeCell ref="D25:E25"/>
    <mergeCell ref="F25:G25"/>
    <mergeCell ref="D23:E23"/>
    <mergeCell ref="F23:G23"/>
    <mergeCell ref="H23:I23"/>
    <mergeCell ref="D24:E24"/>
    <mergeCell ref="F24:G24"/>
    <mergeCell ref="H26:I26"/>
    <mergeCell ref="J26:K26"/>
    <mergeCell ref="H25:I25"/>
    <mergeCell ref="D21:E21"/>
    <mergeCell ref="F21:G21"/>
    <mergeCell ref="J23:K23"/>
    <mergeCell ref="J24:K24"/>
    <mergeCell ref="J25:K25"/>
    <mergeCell ref="D26:E26"/>
    <mergeCell ref="F26:G26"/>
    <mergeCell ref="J19:K19"/>
    <mergeCell ref="H21:I21"/>
    <mergeCell ref="J21:K21"/>
    <mergeCell ref="H22:I22"/>
    <mergeCell ref="J22:K22"/>
    <mergeCell ref="J20:K20"/>
    <mergeCell ref="N23:O23"/>
    <mergeCell ref="L20:M20"/>
    <mergeCell ref="N20:O20"/>
    <mergeCell ref="L22:M22"/>
    <mergeCell ref="L23:M23"/>
    <mergeCell ref="H24:I24"/>
    <mergeCell ref="D22:E22"/>
    <mergeCell ref="F22:G22"/>
    <mergeCell ref="D20:E20"/>
    <mergeCell ref="H20:I20"/>
    <mergeCell ref="F20:G20"/>
    <mergeCell ref="J17:K17"/>
    <mergeCell ref="L15:M15"/>
    <mergeCell ref="N22:O22"/>
    <mergeCell ref="L21:M21"/>
    <mergeCell ref="N21:O21"/>
    <mergeCell ref="L19:M19"/>
    <mergeCell ref="N19:O19"/>
    <mergeCell ref="N16:O16"/>
    <mergeCell ref="N18:O18"/>
    <mergeCell ref="L18:M18"/>
    <mergeCell ref="D18:E18"/>
    <mergeCell ref="J16:K16"/>
    <mergeCell ref="D15:E15"/>
    <mergeCell ref="F15:G15"/>
    <mergeCell ref="H15:I15"/>
    <mergeCell ref="J15:K15"/>
    <mergeCell ref="F18:G18"/>
    <mergeCell ref="H18:I18"/>
    <mergeCell ref="J18:K18"/>
    <mergeCell ref="H17:I17"/>
    <mergeCell ref="B6:F6"/>
    <mergeCell ref="L17:M17"/>
    <mergeCell ref="N17:O17"/>
    <mergeCell ref="D16:E16"/>
    <mergeCell ref="F16:G16"/>
    <mergeCell ref="H16:I16"/>
    <mergeCell ref="D17:E17"/>
    <mergeCell ref="F17:G17"/>
    <mergeCell ref="N15:O15"/>
    <mergeCell ref="L16:M16"/>
    <mergeCell ref="B2:P2"/>
    <mergeCell ref="B3:P3"/>
    <mergeCell ref="B4:F4"/>
    <mergeCell ref="B5:F5"/>
    <mergeCell ref="B7:F7"/>
    <mergeCell ref="D14:E14"/>
    <mergeCell ref="F14:G14"/>
    <mergeCell ref="H14:I14"/>
    <mergeCell ref="B8:F8"/>
    <mergeCell ref="B10:F10"/>
    <mergeCell ref="B12:F12"/>
    <mergeCell ref="B13:P13"/>
    <mergeCell ref="N14:O14"/>
    <mergeCell ref="J14:K14"/>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F41 F15" formulaRange="1"/>
  </ignoredErrors>
  <drawing r:id="rId1"/>
</worksheet>
</file>

<file path=xl/worksheets/sheet7.xml><?xml version="1.0" encoding="utf-8"?>
<worksheet xmlns="http://schemas.openxmlformats.org/spreadsheetml/2006/main" xmlns:r="http://schemas.openxmlformats.org/officeDocument/2006/relationships">
  <sheetPr codeName="Arkusz10"/>
  <dimension ref="A1:Q69"/>
  <sheetViews>
    <sheetView zoomScalePageLayoutView="0" workbookViewId="0" topLeftCell="A19">
      <selection activeCell="B14" sqref="B14:Q14"/>
    </sheetView>
  </sheetViews>
  <sheetFormatPr defaultColWidth="9.140625" defaultRowHeight="12.75"/>
  <cols>
    <col min="1" max="1" width="1.1484375" style="44" customWidth="1"/>
    <col min="2" max="2" width="1.7109375" style="44" customWidth="1"/>
    <col min="3" max="15" width="9.140625" style="44" customWidth="1"/>
    <col min="16" max="16" width="9.00390625" style="44" customWidth="1"/>
    <col min="17" max="17" width="1.8515625" style="44" customWidth="1"/>
    <col min="18" max="16384" width="9.140625" style="44" customWidth="1"/>
  </cols>
  <sheetData>
    <row r="1" ht="12.75">
      <c r="A1" s="129"/>
    </row>
    <row r="2" spans="1:17" ht="60" customHeight="1">
      <c r="A2" s="4"/>
      <c r="B2" s="766"/>
      <c r="C2" s="767"/>
      <c r="D2" s="767"/>
      <c r="E2" s="767"/>
      <c r="F2" s="767"/>
      <c r="G2" s="767"/>
      <c r="H2" s="767"/>
      <c r="I2" s="767"/>
      <c r="J2" s="767"/>
      <c r="K2" s="767"/>
      <c r="L2" s="767"/>
      <c r="M2" s="767"/>
      <c r="N2" s="767"/>
      <c r="O2" s="767"/>
      <c r="P2" s="767"/>
      <c r="Q2" s="768"/>
    </row>
    <row r="3" spans="2:17" s="42" customFormat="1" ht="29.25" customHeight="1">
      <c r="B3" s="752" t="s">
        <v>216</v>
      </c>
      <c r="C3" s="753"/>
      <c r="D3" s="753"/>
      <c r="E3" s="753"/>
      <c r="F3" s="753"/>
      <c r="G3" s="753"/>
      <c r="H3" s="753"/>
      <c r="I3" s="753"/>
      <c r="J3" s="753"/>
      <c r="K3" s="753"/>
      <c r="L3" s="753"/>
      <c r="M3" s="753"/>
      <c r="N3" s="753"/>
      <c r="O3" s="753"/>
      <c r="P3" s="753"/>
      <c r="Q3" s="754"/>
    </row>
    <row r="4" spans="2:17" s="42" customFormat="1" ht="22.5" customHeight="1">
      <c r="B4" s="297" t="s">
        <v>217</v>
      </c>
      <c r="C4" s="305"/>
      <c r="D4" s="305"/>
      <c r="E4" s="305"/>
      <c r="F4" s="305"/>
      <c r="G4" s="305"/>
      <c r="H4" s="305"/>
      <c r="I4" s="305"/>
      <c r="J4" s="305"/>
      <c r="K4" s="305"/>
      <c r="L4" s="305"/>
      <c r="M4" s="305"/>
      <c r="N4" s="305"/>
      <c r="O4" s="305"/>
      <c r="P4" s="305"/>
      <c r="Q4" s="306"/>
    </row>
    <row r="5" spans="2:17" s="42" customFormat="1" ht="12.75">
      <c r="B5" s="17"/>
      <c r="C5" s="772" t="s">
        <v>218</v>
      </c>
      <c r="D5" s="772"/>
      <c r="E5" s="772"/>
      <c r="F5" s="772"/>
      <c r="G5" s="772"/>
      <c r="H5" s="772"/>
      <c r="I5" s="772"/>
      <c r="J5" s="772"/>
      <c r="K5" s="772"/>
      <c r="L5" s="772"/>
      <c r="M5" s="772"/>
      <c r="N5" s="772"/>
      <c r="O5" s="772"/>
      <c r="P5" s="772"/>
      <c r="Q5" s="17"/>
    </row>
    <row r="6" spans="2:17" s="42" customFormat="1" ht="4.5" customHeight="1">
      <c r="B6" s="252"/>
      <c r="C6" s="253"/>
      <c r="D6" s="253"/>
      <c r="E6" s="253"/>
      <c r="F6" s="253"/>
      <c r="G6" s="253"/>
      <c r="H6" s="253"/>
      <c r="I6" s="253"/>
      <c r="J6" s="253"/>
      <c r="K6" s="253"/>
      <c r="L6" s="253"/>
      <c r="M6" s="253"/>
      <c r="N6" s="253"/>
      <c r="O6" s="253"/>
      <c r="P6" s="253"/>
      <c r="Q6" s="252"/>
    </row>
    <row r="7" spans="2:17" s="42" customFormat="1" ht="24" customHeight="1">
      <c r="B7" s="769" t="s">
        <v>221</v>
      </c>
      <c r="C7" s="770"/>
      <c r="D7" s="770"/>
      <c r="E7" s="770"/>
      <c r="F7" s="770"/>
      <c r="G7" s="770"/>
      <c r="H7" s="770"/>
      <c r="I7" s="770"/>
      <c r="J7" s="770"/>
      <c r="K7" s="770"/>
      <c r="L7" s="770"/>
      <c r="M7" s="770"/>
      <c r="N7" s="770"/>
      <c r="O7" s="770"/>
      <c r="P7" s="770"/>
      <c r="Q7" s="771"/>
    </row>
    <row r="8" spans="2:17" s="42" customFormat="1" ht="38.25" customHeight="1">
      <c r="B8" s="282"/>
      <c r="C8" s="424" t="s">
        <v>222</v>
      </c>
      <c r="D8" s="394"/>
      <c r="E8" s="394"/>
      <c r="F8" s="394"/>
      <c r="G8" s="395"/>
      <c r="H8" s="760"/>
      <c r="I8" s="761"/>
      <c r="J8" s="761"/>
      <c r="K8" s="761"/>
      <c r="L8" s="761"/>
      <c r="M8" s="761"/>
      <c r="N8" s="761"/>
      <c r="O8" s="761"/>
      <c r="P8" s="762"/>
      <c r="Q8" s="282"/>
    </row>
    <row r="9" spans="2:17" s="42" customFormat="1" ht="42.75" customHeight="1">
      <c r="B9" s="282"/>
      <c r="C9" s="424" t="s">
        <v>223</v>
      </c>
      <c r="D9" s="394"/>
      <c r="E9" s="394"/>
      <c r="F9" s="394"/>
      <c r="G9" s="395"/>
      <c r="H9" s="763"/>
      <c r="I9" s="764"/>
      <c r="J9" s="764"/>
      <c r="K9" s="764"/>
      <c r="L9" s="764"/>
      <c r="M9" s="764"/>
      <c r="N9" s="764"/>
      <c r="O9" s="764"/>
      <c r="P9" s="765"/>
      <c r="Q9" s="282"/>
    </row>
    <row r="10" spans="2:17" s="42" customFormat="1" ht="42.75" customHeight="1">
      <c r="B10" s="282"/>
      <c r="C10" s="424" t="s">
        <v>1</v>
      </c>
      <c r="D10" s="394"/>
      <c r="E10" s="394"/>
      <c r="F10" s="394"/>
      <c r="G10" s="395"/>
      <c r="H10" s="763"/>
      <c r="I10" s="764"/>
      <c r="J10" s="764"/>
      <c r="K10" s="764"/>
      <c r="L10" s="764"/>
      <c r="M10" s="764"/>
      <c r="N10" s="764"/>
      <c r="O10" s="764"/>
      <c r="P10" s="765"/>
      <c r="Q10" s="282"/>
    </row>
    <row r="11" spans="2:17" s="42" customFormat="1" ht="42.75" customHeight="1">
      <c r="B11" s="282"/>
      <c r="C11" s="424" t="s">
        <v>2</v>
      </c>
      <c r="D11" s="394"/>
      <c r="E11" s="394"/>
      <c r="F11" s="394"/>
      <c r="G11" s="395"/>
      <c r="H11" s="763"/>
      <c r="I11" s="764"/>
      <c r="J11" s="764"/>
      <c r="K11" s="764"/>
      <c r="L11" s="764"/>
      <c r="M11" s="764"/>
      <c r="N11" s="764"/>
      <c r="O11" s="764"/>
      <c r="P11" s="765"/>
      <c r="Q11" s="282"/>
    </row>
    <row r="12" spans="2:17" s="42" customFormat="1" ht="39.75" customHeight="1">
      <c r="B12" s="282"/>
      <c r="C12" s="244" t="s">
        <v>224</v>
      </c>
      <c r="D12" s="245"/>
      <c r="E12" s="245"/>
      <c r="F12" s="245"/>
      <c r="G12" s="241"/>
      <c r="H12" s="755"/>
      <c r="I12" s="756"/>
      <c r="J12" s="756"/>
      <c r="K12" s="756"/>
      <c r="L12" s="756"/>
      <c r="M12" s="756"/>
      <c r="N12" s="756"/>
      <c r="O12" s="756"/>
      <c r="P12" s="757"/>
      <c r="Q12" s="282"/>
    </row>
    <row r="13" spans="2:17" s="42" customFormat="1" ht="4.5" customHeight="1">
      <c r="B13" s="252"/>
      <c r="C13" s="253"/>
      <c r="D13" s="253"/>
      <c r="E13" s="253"/>
      <c r="F13" s="253"/>
      <c r="G13" s="253"/>
      <c r="H13" s="253"/>
      <c r="I13" s="253"/>
      <c r="J13" s="253"/>
      <c r="K13" s="253"/>
      <c r="L13" s="253"/>
      <c r="M13" s="253"/>
      <c r="N13" s="253"/>
      <c r="O13" s="253"/>
      <c r="P13" s="253"/>
      <c r="Q13" s="252"/>
    </row>
    <row r="14" spans="2:17" s="42" customFormat="1" ht="34.5" customHeight="1">
      <c r="B14" s="485" t="s">
        <v>265</v>
      </c>
      <c r="C14" s="758"/>
      <c r="D14" s="758"/>
      <c r="E14" s="758"/>
      <c r="F14" s="758"/>
      <c r="G14" s="758"/>
      <c r="H14" s="758"/>
      <c r="I14" s="758"/>
      <c r="J14" s="758"/>
      <c r="K14" s="758"/>
      <c r="L14" s="758"/>
      <c r="M14" s="758"/>
      <c r="N14" s="758"/>
      <c r="O14" s="758"/>
      <c r="P14" s="758"/>
      <c r="Q14" s="487"/>
    </row>
    <row r="15" spans="2:17" s="42" customFormat="1" ht="7.5" customHeight="1">
      <c r="B15" s="17"/>
      <c r="C15" s="780"/>
      <c r="D15" s="781"/>
      <c r="E15" s="781"/>
      <c r="F15" s="781"/>
      <c r="G15" s="781"/>
      <c r="H15" s="781"/>
      <c r="I15" s="781"/>
      <c r="J15" s="781"/>
      <c r="K15" s="781"/>
      <c r="L15" s="781"/>
      <c r="M15" s="781"/>
      <c r="N15" s="781"/>
      <c r="O15" s="781"/>
      <c r="P15" s="782"/>
      <c r="Q15" s="17"/>
    </row>
    <row r="16" spans="2:17" s="42" customFormat="1" ht="7.5" customHeight="1">
      <c r="B16" s="17"/>
      <c r="C16" s="783"/>
      <c r="D16" s="784"/>
      <c r="E16" s="784"/>
      <c r="F16" s="784"/>
      <c r="G16" s="784"/>
      <c r="H16" s="784"/>
      <c r="I16" s="784"/>
      <c r="J16" s="784"/>
      <c r="K16" s="784"/>
      <c r="L16" s="784"/>
      <c r="M16" s="784"/>
      <c r="N16" s="784"/>
      <c r="O16" s="784"/>
      <c r="P16" s="785"/>
      <c r="Q16" s="17"/>
    </row>
    <row r="17" spans="2:17" s="42" customFormat="1" ht="7.5" customHeight="1">
      <c r="B17" s="17"/>
      <c r="C17" s="783"/>
      <c r="D17" s="784"/>
      <c r="E17" s="784"/>
      <c r="F17" s="784"/>
      <c r="G17" s="784"/>
      <c r="H17" s="784"/>
      <c r="I17" s="784"/>
      <c r="J17" s="784"/>
      <c r="K17" s="784"/>
      <c r="L17" s="784"/>
      <c r="M17" s="784"/>
      <c r="N17" s="784"/>
      <c r="O17" s="784"/>
      <c r="P17" s="785"/>
      <c r="Q17" s="17"/>
    </row>
    <row r="18" spans="2:17" s="42" customFormat="1" ht="7.5" customHeight="1">
      <c r="B18" s="17"/>
      <c r="C18" s="783"/>
      <c r="D18" s="784"/>
      <c r="E18" s="784"/>
      <c r="F18" s="784"/>
      <c r="G18" s="784"/>
      <c r="H18" s="784"/>
      <c r="I18" s="784"/>
      <c r="J18" s="784"/>
      <c r="K18" s="784"/>
      <c r="L18" s="784"/>
      <c r="M18" s="784"/>
      <c r="N18" s="784"/>
      <c r="O18" s="784"/>
      <c r="P18" s="785"/>
      <c r="Q18" s="17"/>
    </row>
    <row r="19" spans="2:17" s="42" customFormat="1" ht="7.5" customHeight="1">
      <c r="B19" s="17"/>
      <c r="C19" s="783"/>
      <c r="D19" s="784"/>
      <c r="E19" s="784"/>
      <c r="F19" s="784"/>
      <c r="G19" s="784"/>
      <c r="H19" s="784"/>
      <c r="I19" s="784"/>
      <c r="J19" s="784"/>
      <c r="K19" s="784"/>
      <c r="L19" s="784"/>
      <c r="M19" s="784"/>
      <c r="N19" s="784"/>
      <c r="O19" s="784"/>
      <c r="P19" s="785"/>
      <c r="Q19" s="17"/>
    </row>
    <row r="20" spans="2:17" s="42" customFormat="1" ht="7.5" customHeight="1">
      <c r="B20" s="17"/>
      <c r="C20" s="783"/>
      <c r="D20" s="784"/>
      <c r="E20" s="784"/>
      <c r="F20" s="784"/>
      <c r="G20" s="784"/>
      <c r="H20" s="784"/>
      <c r="I20" s="784"/>
      <c r="J20" s="784"/>
      <c r="K20" s="784"/>
      <c r="L20" s="784"/>
      <c r="M20" s="784"/>
      <c r="N20" s="784"/>
      <c r="O20" s="784"/>
      <c r="P20" s="785"/>
      <c r="Q20" s="17"/>
    </row>
    <row r="21" spans="2:17" s="42" customFormat="1" ht="7.5" customHeight="1">
      <c r="B21" s="17"/>
      <c r="C21" s="783"/>
      <c r="D21" s="784"/>
      <c r="E21" s="784"/>
      <c r="F21" s="784"/>
      <c r="G21" s="784"/>
      <c r="H21" s="784"/>
      <c r="I21" s="784"/>
      <c r="J21" s="784"/>
      <c r="K21" s="784"/>
      <c r="L21" s="784"/>
      <c r="M21" s="784"/>
      <c r="N21" s="784"/>
      <c r="O21" s="784"/>
      <c r="P21" s="785"/>
      <c r="Q21" s="17"/>
    </row>
    <row r="22" spans="2:17" s="42" customFormat="1" ht="7.5" customHeight="1">
      <c r="B22" s="17"/>
      <c r="C22" s="783"/>
      <c r="D22" s="784"/>
      <c r="E22" s="784"/>
      <c r="F22" s="784"/>
      <c r="G22" s="784"/>
      <c r="H22" s="784"/>
      <c r="I22" s="784"/>
      <c r="J22" s="784"/>
      <c r="K22" s="784"/>
      <c r="L22" s="784"/>
      <c r="M22" s="784"/>
      <c r="N22" s="784"/>
      <c r="O22" s="784"/>
      <c r="P22" s="785"/>
      <c r="Q22" s="17"/>
    </row>
    <row r="23" spans="2:17" s="42" customFormat="1" ht="7.5" customHeight="1">
      <c r="B23" s="17"/>
      <c r="C23" s="783"/>
      <c r="D23" s="784"/>
      <c r="E23" s="784"/>
      <c r="F23" s="784"/>
      <c r="G23" s="784"/>
      <c r="H23" s="784"/>
      <c r="I23" s="784"/>
      <c r="J23" s="784"/>
      <c r="K23" s="784"/>
      <c r="L23" s="784"/>
      <c r="M23" s="784"/>
      <c r="N23" s="784"/>
      <c r="O23" s="784"/>
      <c r="P23" s="785"/>
      <c r="Q23" s="17"/>
    </row>
    <row r="24" spans="2:17" s="42" customFormat="1" ht="7.5" customHeight="1">
      <c r="B24" s="17"/>
      <c r="C24" s="783"/>
      <c r="D24" s="784"/>
      <c r="E24" s="784"/>
      <c r="F24" s="784"/>
      <c r="G24" s="784"/>
      <c r="H24" s="784"/>
      <c r="I24" s="784"/>
      <c r="J24" s="784"/>
      <c r="K24" s="784"/>
      <c r="L24" s="784"/>
      <c r="M24" s="784"/>
      <c r="N24" s="784"/>
      <c r="O24" s="784"/>
      <c r="P24" s="785"/>
      <c r="Q24" s="17"/>
    </row>
    <row r="25" spans="2:17" s="42" customFormat="1" ht="7.5" customHeight="1">
      <c r="B25" s="17"/>
      <c r="C25" s="783"/>
      <c r="D25" s="784"/>
      <c r="E25" s="784"/>
      <c r="F25" s="784"/>
      <c r="G25" s="784"/>
      <c r="H25" s="784"/>
      <c r="I25" s="784"/>
      <c r="J25" s="784"/>
      <c r="K25" s="784"/>
      <c r="L25" s="784"/>
      <c r="M25" s="784"/>
      <c r="N25" s="784"/>
      <c r="O25" s="784"/>
      <c r="P25" s="785"/>
      <c r="Q25" s="17"/>
    </row>
    <row r="26" spans="2:17" s="42" customFormat="1" ht="7.5" customHeight="1">
      <c r="B26" s="17"/>
      <c r="C26" s="783"/>
      <c r="D26" s="784"/>
      <c r="E26" s="784"/>
      <c r="F26" s="784"/>
      <c r="G26" s="784"/>
      <c r="H26" s="784"/>
      <c r="I26" s="784"/>
      <c r="J26" s="784"/>
      <c r="K26" s="784"/>
      <c r="L26" s="784"/>
      <c r="M26" s="784"/>
      <c r="N26" s="784"/>
      <c r="O26" s="784"/>
      <c r="P26" s="785"/>
      <c r="Q26" s="17"/>
    </row>
    <row r="27" spans="2:17" s="42" customFormat="1" ht="7.5" customHeight="1">
      <c r="B27" s="17"/>
      <c r="C27" s="783"/>
      <c r="D27" s="784"/>
      <c r="E27" s="784"/>
      <c r="F27" s="784"/>
      <c r="G27" s="784"/>
      <c r="H27" s="784"/>
      <c r="I27" s="784"/>
      <c r="J27" s="784"/>
      <c r="K27" s="784"/>
      <c r="L27" s="784"/>
      <c r="M27" s="784"/>
      <c r="N27" s="784"/>
      <c r="O27" s="784"/>
      <c r="P27" s="785"/>
      <c r="Q27" s="17"/>
    </row>
    <row r="28" spans="2:17" s="42" customFormat="1" ht="7.5" customHeight="1">
      <c r="B28" s="17"/>
      <c r="C28" s="783"/>
      <c r="D28" s="784"/>
      <c r="E28" s="784"/>
      <c r="F28" s="784"/>
      <c r="G28" s="784"/>
      <c r="H28" s="784"/>
      <c r="I28" s="784"/>
      <c r="J28" s="784"/>
      <c r="K28" s="784"/>
      <c r="L28" s="784"/>
      <c r="M28" s="784"/>
      <c r="N28" s="784"/>
      <c r="O28" s="784"/>
      <c r="P28" s="785"/>
      <c r="Q28" s="17"/>
    </row>
    <row r="29" spans="2:17" s="42" customFormat="1" ht="7.5" customHeight="1">
      <c r="B29" s="17"/>
      <c r="C29" s="783"/>
      <c r="D29" s="784"/>
      <c r="E29" s="784"/>
      <c r="F29" s="784"/>
      <c r="G29" s="784"/>
      <c r="H29" s="784"/>
      <c r="I29" s="784"/>
      <c r="J29" s="784"/>
      <c r="K29" s="784"/>
      <c r="L29" s="784"/>
      <c r="M29" s="784"/>
      <c r="N29" s="784"/>
      <c r="O29" s="784"/>
      <c r="P29" s="785"/>
      <c r="Q29" s="17"/>
    </row>
    <row r="30" spans="2:17" s="42" customFormat="1" ht="7.5" customHeight="1">
      <c r="B30" s="17"/>
      <c r="C30" s="783"/>
      <c r="D30" s="784"/>
      <c r="E30" s="784"/>
      <c r="F30" s="784"/>
      <c r="G30" s="784"/>
      <c r="H30" s="784"/>
      <c r="I30" s="784"/>
      <c r="J30" s="784"/>
      <c r="K30" s="784"/>
      <c r="L30" s="784"/>
      <c r="M30" s="784"/>
      <c r="N30" s="784"/>
      <c r="O30" s="784"/>
      <c r="P30" s="785"/>
      <c r="Q30" s="17"/>
    </row>
    <row r="31" spans="2:17" s="42" customFormat="1" ht="7.5" customHeight="1">
      <c r="B31" s="17"/>
      <c r="C31" s="783"/>
      <c r="D31" s="784"/>
      <c r="E31" s="784"/>
      <c r="F31" s="784"/>
      <c r="G31" s="784"/>
      <c r="H31" s="784"/>
      <c r="I31" s="784"/>
      <c r="J31" s="784"/>
      <c r="K31" s="784"/>
      <c r="L31" s="784"/>
      <c r="M31" s="784"/>
      <c r="N31" s="784"/>
      <c r="O31" s="784"/>
      <c r="P31" s="785"/>
      <c r="Q31" s="17"/>
    </row>
    <row r="32" spans="2:17" s="42" customFormat="1" ht="7.5" customHeight="1">
      <c r="B32" s="17"/>
      <c r="C32" s="783"/>
      <c r="D32" s="784"/>
      <c r="E32" s="784"/>
      <c r="F32" s="784"/>
      <c r="G32" s="784"/>
      <c r="H32" s="784"/>
      <c r="I32" s="784"/>
      <c r="J32" s="784"/>
      <c r="K32" s="784"/>
      <c r="L32" s="784"/>
      <c r="M32" s="784"/>
      <c r="N32" s="784"/>
      <c r="O32" s="784"/>
      <c r="P32" s="785"/>
      <c r="Q32" s="17"/>
    </row>
    <row r="33" spans="2:17" s="42" customFormat="1" ht="7.5" customHeight="1">
      <c r="B33" s="17"/>
      <c r="C33" s="783"/>
      <c r="D33" s="784"/>
      <c r="E33" s="784"/>
      <c r="F33" s="784"/>
      <c r="G33" s="784"/>
      <c r="H33" s="784"/>
      <c r="I33" s="784"/>
      <c r="J33" s="784"/>
      <c r="K33" s="784"/>
      <c r="L33" s="784"/>
      <c r="M33" s="784"/>
      <c r="N33" s="784"/>
      <c r="O33" s="784"/>
      <c r="P33" s="785"/>
      <c r="Q33" s="17"/>
    </row>
    <row r="34" spans="2:17" s="42" customFormat="1" ht="7.5" customHeight="1">
      <c r="B34" s="17"/>
      <c r="C34" s="783"/>
      <c r="D34" s="784"/>
      <c r="E34" s="784"/>
      <c r="F34" s="784"/>
      <c r="G34" s="784"/>
      <c r="H34" s="784"/>
      <c r="I34" s="784"/>
      <c r="J34" s="784"/>
      <c r="K34" s="784"/>
      <c r="L34" s="784"/>
      <c r="M34" s="784"/>
      <c r="N34" s="784"/>
      <c r="O34" s="784"/>
      <c r="P34" s="785"/>
      <c r="Q34" s="17"/>
    </row>
    <row r="35" spans="2:17" s="42" customFormat="1" ht="7.5" customHeight="1">
      <c r="B35" s="17"/>
      <c r="C35" s="783"/>
      <c r="D35" s="784"/>
      <c r="E35" s="784"/>
      <c r="F35" s="784"/>
      <c r="G35" s="784"/>
      <c r="H35" s="784"/>
      <c r="I35" s="784"/>
      <c r="J35" s="784"/>
      <c r="K35" s="784"/>
      <c r="L35" s="784"/>
      <c r="M35" s="784"/>
      <c r="N35" s="784"/>
      <c r="O35" s="784"/>
      <c r="P35" s="785"/>
      <c r="Q35" s="17"/>
    </row>
    <row r="36" spans="2:17" s="42" customFormat="1" ht="7.5" customHeight="1">
      <c r="B36" s="17"/>
      <c r="C36" s="783"/>
      <c r="D36" s="784"/>
      <c r="E36" s="784"/>
      <c r="F36" s="784"/>
      <c r="G36" s="784"/>
      <c r="H36" s="784"/>
      <c r="I36" s="784"/>
      <c r="J36" s="784"/>
      <c r="K36" s="784"/>
      <c r="L36" s="784"/>
      <c r="M36" s="784"/>
      <c r="N36" s="784"/>
      <c r="O36" s="784"/>
      <c r="P36" s="785"/>
      <c r="Q36" s="17"/>
    </row>
    <row r="37" spans="2:17" s="42" customFormat="1" ht="7.5" customHeight="1">
      <c r="B37" s="17"/>
      <c r="C37" s="783"/>
      <c r="D37" s="784"/>
      <c r="E37" s="784"/>
      <c r="F37" s="784"/>
      <c r="G37" s="784"/>
      <c r="H37" s="784"/>
      <c r="I37" s="784"/>
      <c r="J37" s="784"/>
      <c r="K37" s="784"/>
      <c r="L37" s="784"/>
      <c r="M37" s="784"/>
      <c r="N37" s="784"/>
      <c r="O37" s="784"/>
      <c r="P37" s="785"/>
      <c r="Q37" s="17"/>
    </row>
    <row r="38" spans="2:17" s="42" customFormat="1" ht="7.5" customHeight="1">
      <c r="B38" s="17"/>
      <c r="C38" s="783"/>
      <c r="D38" s="784"/>
      <c r="E38" s="784"/>
      <c r="F38" s="784"/>
      <c r="G38" s="784"/>
      <c r="H38" s="784"/>
      <c r="I38" s="784"/>
      <c r="J38" s="784"/>
      <c r="K38" s="784"/>
      <c r="L38" s="784"/>
      <c r="M38" s="784"/>
      <c r="N38" s="784"/>
      <c r="O38" s="784"/>
      <c r="P38" s="785"/>
      <c r="Q38" s="17"/>
    </row>
    <row r="39" spans="2:17" s="42" customFormat="1" ht="7.5" customHeight="1">
      <c r="B39" s="17"/>
      <c r="C39" s="783"/>
      <c r="D39" s="784"/>
      <c r="E39" s="784"/>
      <c r="F39" s="784"/>
      <c r="G39" s="784"/>
      <c r="H39" s="784"/>
      <c r="I39" s="784"/>
      <c r="J39" s="784"/>
      <c r="K39" s="784"/>
      <c r="L39" s="784"/>
      <c r="M39" s="784"/>
      <c r="N39" s="784"/>
      <c r="O39" s="784"/>
      <c r="P39" s="785"/>
      <c r="Q39" s="17"/>
    </row>
    <row r="40" spans="2:17" s="42" customFormat="1" ht="7.5" customHeight="1">
      <c r="B40" s="17"/>
      <c r="C40" s="783"/>
      <c r="D40" s="784"/>
      <c r="E40" s="784"/>
      <c r="F40" s="784"/>
      <c r="G40" s="784"/>
      <c r="H40" s="784"/>
      <c r="I40" s="784"/>
      <c r="J40" s="784"/>
      <c r="K40" s="784"/>
      <c r="L40" s="784"/>
      <c r="M40" s="784"/>
      <c r="N40" s="784"/>
      <c r="O40" s="784"/>
      <c r="P40" s="785"/>
      <c r="Q40" s="17"/>
    </row>
    <row r="41" spans="2:17" s="42" customFormat="1" ht="7.5" customHeight="1">
      <c r="B41" s="17"/>
      <c r="C41" s="783"/>
      <c r="D41" s="784"/>
      <c r="E41" s="784"/>
      <c r="F41" s="784"/>
      <c r="G41" s="784"/>
      <c r="H41" s="784"/>
      <c r="I41" s="784"/>
      <c r="J41" s="784"/>
      <c r="K41" s="784"/>
      <c r="L41" s="784"/>
      <c r="M41" s="784"/>
      <c r="N41" s="784"/>
      <c r="O41" s="784"/>
      <c r="P41" s="785"/>
      <c r="Q41" s="17"/>
    </row>
    <row r="42" spans="2:17" s="42" customFormat="1" ht="7.5" customHeight="1">
      <c r="B42" s="17"/>
      <c r="C42" s="783"/>
      <c r="D42" s="784"/>
      <c r="E42" s="784"/>
      <c r="F42" s="784"/>
      <c r="G42" s="784"/>
      <c r="H42" s="784"/>
      <c r="I42" s="784"/>
      <c r="J42" s="784"/>
      <c r="K42" s="784"/>
      <c r="L42" s="784"/>
      <c r="M42" s="784"/>
      <c r="N42" s="784"/>
      <c r="O42" s="784"/>
      <c r="P42" s="785"/>
      <c r="Q42" s="17"/>
    </row>
    <row r="43" spans="2:17" s="42" customFormat="1" ht="7.5" customHeight="1">
      <c r="B43" s="17"/>
      <c r="C43" s="783"/>
      <c r="D43" s="784"/>
      <c r="E43" s="784"/>
      <c r="F43" s="784"/>
      <c r="G43" s="784"/>
      <c r="H43" s="784"/>
      <c r="I43" s="784"/>
      <c r="J43" s="784"/>
      <c r="K43" s="784"/>
      <c r="L43" s="784"/>
      <c r="M43" s="784"/>
      <c r="N43" s="784"/>
      <c r="O43" s="784"/>
      <c r="P43" s="785"/>
      <c r="Q43" s="17"/>
    </row>
    <row r="44" spans="2:17" s="42" customFormat="1" ht="7.5" customHeight="1">
      <c r="B44" s="17"/>
      <c r="C44" s="783"/>
      <c r="D44" s="784"/>
      <c r="E44" s="784"/>
      <c r="F44" s="784"/>
      <c r="G44" s="784"/>
      <c r="H44" s="784"/>
      <c r="I44" s="784"/>
      <c r="J44" s="784"/>
      <c r="K44" s="784"/>
      <c r="L44" s="784"/>
      <c r="M44" s="784"/>
      <c r="N44" s="784"/>
      <c r="O44" s="784"/>
      <c r="P44" s="785"/>
      <c r="Q44" s="17"/>
    </row>
    <row r="45" spans="2:17" s="42" customFormat="1" ht="7.5" customHeight="1">
      <c r="B45" s="17"/>
      <c r="C45" s="783"/>
      <c r="D45" s="784"/>
      <c r="E45" s="784"/>
      <c r="F45" s="784"/>
      <c r="G45" s="784"/>
      <c r="H45" s="784"/>
      <c r="I45" s="784"/>
      <c r="J45" s="784"/>
      <c r="K45" s="784"/>
      <c r="L45" s="784"/>
      <c r="M45" s="784"/>
      <c r="N45" s="784"/>
      <c r="O45" s="784"/>
      <c r="P45" s="785"/>
      <c r="Q45" s="17"/>
    </row>
    <row r="46" spans="2:17" s="42" customFormat="1" ht="7.5" customHeight="1">
      <c r="B46" s="17"/>
      <c r="C46" s="783"/>
      <c r="D46" s="784"/>
      <c r="E46" s="784"/>
      <c r="F46" s="784"/>
      <c r="G46" s="784"/>
      <c r="H46" s="784"/>
      <c r="I46" s="784"/>
      <c r="J46" s="784"/>
      <c r="K46" s="784"/>
      <c r="L46" s="784"/>
      <c r="M46" s="784"/>
      <c r="N46" s="784"/>
      <c r="O46" s="784"/>
      <c r="P46" s="785"/>
      <c r="Q46" s="17"/>
    </row>
    <row r="47" spans="2:17" s="42" customFormat="1" ht="7.5" customHeight="1">
      <c r="B47" s="17"/>
      <c r="C47" s="783"/>
      <c r="D47" s="784"/>
      <c r="E47" s="784"/>
      <c r="F47" s="784"/>
      <c r="G47" s="784"/>
      <c r="H47" s="784"/>
      <c r="I47" s="784"/>
      <c r="J47" s="784"/>
      <c r="K47" s="784"/>
      <c r="L47" s="784"/>
      <c r="M47" s="784"/>
      <c r="N47" s="784"/>
      <c r="O47" s="784"/>
      <c r="P47" s="785"/>
      <c r="Q47" s="17"/>
    </row>
    <row r="48" spans="2:17" s="42" customFormat="1" ht="7.5" customHeight="1">
      <c r="B48" s="17"/>
      <c r="C48" s="783"/>
      <c r="D48" s="784"/>
      <c r="E48" s="784"/>
      <c r="F48" s="784"/>
      <c r="G48" s="784"/>
      <c r="H48" s="784"/>
      <c r="I48" s="784"/>
      <c r="J48" s="784"/>
      <c r="K48" s="784"/>
      <c r="L48" s="784"/>
      <c r="M48" s="784"/>
      <c r="N48" s="784"/>
      <c r="O48" s="784"/>
      <c r="P48" s="785"/>
      <c r="Q48" s="17"/>
    </row>
    <row r="49" spans="2:17" s="42" customFormat="1" ht="7.5" customHeight="1">
      <c r="B49" s="17"/>
      <c r="C49" s="783"/>
      <c r="D49" s="784"/>
      <c r="E49" s="784"/>
      <c r="F49" s="784"/>
      <c r="G49" s="784"/>
      <c r="H49" s="784"/>
      <c r="I49" s="784"/>
      <c r="J49" s="784"/>
      <c r="K49" s="784"/>
      <c r="L49" s="784"/>
      <c r="M49" s="784"/>
      <c r="N49" s="784"/>
      <c r="O49" s="784"/>
      <c r="P49" s="785"/>
      <c r="Q49" s="17"/>
    </row>
    <row r="50" spans="2:17" s="42" customFormat="1" ht="7.5" customHeight="1">
      <c r="B50" s="17"/>
      <c r="C50" s="783"/>
      <c r="D50" s="784"/>
      <c r="E50" s="784"/>
      <c r="F50" s="784"/>
      <c r="G50" s="784"/>
      <c r="H50" s="784"/>
      <c r="I50" s="784"/>
      <c r="J50" s="784"/>
      <c r="K50" s="784"/>
      <c r="L50" s="784"/>
      <c r="M50" s="784"/>
      <c r="N50" s="784"/>
      <c r="O50" s="784"/>
      <c r="P50" s="785"/>
      <c r="Q50" s="17"/>
    </row>
    <row r="51" spans="2:17" s="42" customFormat="1" ht="7.5" customHeight="1">
      <c r="B51" s="17"/>
      <c r="C51" s="783"/>
      <c r="D51" s="784"/>
      <c r="E51" s="784"/>
      <c r="F51" s="784"/>
      <c r="G51" s="784"/>
      <c r="H51" s="784"/>
      <c r="I51" s="784"/>
      <c r="J51" s="784"/>
      <c r="K51" s="784"/>
      <c r="L51" s="784"/>
      <c r="M51" s="784"/>
      <c r="N51" s="784"/>
      <c r="O51" s="784"/>
      <c r="P51" s="785"/>
      <c r="Q51" s="17"/>
    </row>
    <row r="52" spans="2:17" s="42" customFormat="1" ht="7.5" customHeight="1">
      <c r="B52" s="17"/>
      <c r="C52" s="783"/>
      <c r="D52" s="784"/>
      <c r="E52" s="784"/>
      <c r="F52" s="784"/>
      <c r="G52" s="784"/>
      <c r="H52" s="784"/>
      <c r="I52" s="784"/>
      <c r="J52" s="784"/>
      <c r="K52" s="784"/>
      <c r="L52" s="784"/>
      <c r="M52" s="784"/>
      <c r="N52" s="784"/>
      <c r="O52" s="784"/>
      <c r="P52" s="785"/>
      <c r="Q52" s="17"/>
    </row>
    <row r="53" spans="2:17" s="42" customFormat="1" ht="7.5" customHeight="1">
      <c r="B53" s="17"/>
      <c r="C53" s="783"/>
      <c r="D53" s="784"/>
      <c r="E53" s="784"/>
      <c r="F53" s="784"/>
      <c r="G53" s="784"/>
      <c r="H53" s="784"/>
      <c r="I53" s="784"/>
      <c r="J53" s="784"/>
      <c r="K53" s="784"/>
      <c r="L53" s="784"/>
      <c r="M53" s="784"/>
      <c r="N53" s="784"/>
      <c r="O53" s="784"/>
      <c r="P53" s="785"/>
      <c r="Q53" s="17"/>
    </row>
    <row r="54" spans="2:17" s="42" customFormat="1" ht="7.5" customHeight="1">
      <c r="B54" s="17"/>
      <c r="C54" s="783"/>
      <c r="D54" s="784"/>
      <c r="E54" s="784"/>
      <c r="F54" s="784"/>
      <c r="G54" s="784"/>
      <c r="H54" s="784"/>
      <c r="I54" s="784"/>
      <c r="J54" s="784"/>
      <c r="K54" s="784"/>
      <c r="L54" s="784"/>
      <c r="M54" s="784"/>
      <c r="N54" s="784"/>
      <c r="O54" s="784"/>
      <c r="P54" s="785"/>
      <c r="Q54" s="17"/>
    </row>
    <row r="55" spans="2:17" s="42" customFormat="1" ht="7.5" customHeight="1">
      <c r="B55" s="17"/>
      <c r="C55" s="783"/>
      <c r="D55" s="784"/>
      <c r="E55" s="784"/>
      <c r="F55" s="784"/>
      <c r="G55" s="784"/>
      <c r="H55" s="784"/>
      <c r="I55" s="784"/>
      <c r="J55" s="784"/>
      <c r="K55" s="784"/>
      <c r="L55" s="784"/>
      <c r="M55" s="784"/>
      <c r="N55" s="784"/>
      <c r="O55" s="784"/>
      <c r="P55" s="785"/>
      <c r="Q55" s="17"/>
    </row>
    <row r="56" spans="2:17" s="42" customFormat="1" ht="7.5" customHeight="1">
      <c r="B56" s="17"/>
      <c r="C56" s="783"/>
      <c r="D56" s="784"/>
      <c r="E56" s="784"/>
      <c r="F56" s="784"/>
      <c r="G56" s="784"/>
      <c r="H56" s="784"/>
      <c r="I56" s="784"/>
      <c r="J56" s="784"/>
      <c r="K56" s="784"/>
      <c r="L56" s="784"/>
      <c r="M56" s="784"/>
      <c r="N56" s="784"/>
      <c r="O56" s="784"/>
      <c r="P56" s="785"/>
      <c r="Q56" s="17"/>
    </row>
    <row r="57" spans="2:17" s="42" customFormat="1" ht="7.5" customHeight="1">
      <c r="B57" s="17"/>
      <c r="C57" s="783"/>
      <c r="D57" s="784"/>
      <c r="E57" s="784"/>
      <c r="F57" s="784"/>
      <c r="G57" s="784"/>
      <c r="H57" s="784"/>
      <c r="I57" s="784"/>
      <c r="J57" s="784"/>
      <c r="K57" s="784"/>
      <c r="L57" s="784"/>
      <c r="M57" s="784"/>
      <c r="N57" s="784"/>
      <c r="O57" s="784"/>
      <c r="P57" s="785"/>
      <c r="Q57" s="17"/>
    </row>
    <row r="58" spans="2:17" s="42" customFormat="1" ht="7.5" customHeight="1">
      <c r="B58" s="17"/>
      <c r="C58" s="783"/>
      <c r="D58" s="784"/>
      <c r="E58" s="784"/>
      <c r="F58" s="784"/>
      <c r="G58" s="784"/>
      <c r="H58" s="784"/>
      <c r="I58" s="784"/>
      <c r="J58" s="784"/>
      <c r="K58" s="784"/>
      <c r="L58" s="784"/>
      <c r="M58" s="784"/>
      <c r="N58" s="784"/>
      <c r="O58" s="784"/>
      <c r="P58" s="785"/>
      <c r="Q58" s="17"/>
    </row>
    <row r="59" spans="2:17" s="42" customFormat="1" ht="7.5" customHeight="1">
      <c r="B59" s="17"/>
      <c r="C59" s="783"/>
      <c r="D59" s="784"/>
      <c r="E59" s="784"/>
      <c r="F59" s="784"/>
      <c r="G59" s="784"/>
      <c r="H59" s="784"/>
      <c r="I59" s="784"/>
      <c r="J59" s="784"/>
      <c r="K59" s="784"/>
      <c r="L59" s="784"/>
      <c r="M59" s="784"/>
      <c r="N59" s="784"/>
      <c r="O59" s="784"/>
      <c r="P59" s="785"/>
      <c r="Q59" s="17"/>
    </row>
    <row r="60" spans="2:17" s="42" customFormat="1" ht="7.5" customHeight="1">
      <c r="B60" s="17"/>
      <c r="C60" s="783"/>
      <c r="D60" s="784"/>
      <c r="E60" s="784"/>
      <c r="F60" s="784"/>
      <c r="G60" s="784"/>
      <c r="H60" s="784"/>
      <c r="I60" s="784"/>
      <c r="J60" s="784"/>
      <c r="K60" s="784"/>
      <c r="L60" s="784"/>
      <c r="M60" s="784"/>
      <c r="N60" s="784"/>
      <c r="O60" s="784"/>
      <c r="P60" s="785"/>
      <c r="Q60" s="17"/>
    </row>
    <row r="61" spans="2:17" s="42" customFormat="1" ht="7.5" customHeight="1">
      <c r="B61" s="17"/>
      <c r="C61" s="783"/>
      <c r="D61" s="784"/>
      <c r="E61" s="784"/>
      <c r="F61" s="784"/>
      <c r="G61" s="784"/>
      <c r="H61" s="784"/>
      <c r="I61" s="784"/>
      <c r="J61" s="784"/>
      <c r="K61" s="784"/>
      <c r="L61" s="784"/>
      <c r="M61" s="784"/>
      <c r="N61" s="784"/>
      <c r="O61" s="784"/>
      <c r="P61" s="785"/>
      <c r="Q61" s="17"/>
    </row>
    <row r="62" spans="2:17" s="42" customFormat="1" ht="7.5" customHeight="1">
      <c r="B62" s="17"/>
      <c r="C62" s="786"/>
      <c r="D62" s="787"/>
      <c r="E62" s="787"/>
      <c r="F62" s="787"/>
      <c r="G62" s="787"/>
      <c r="H62" s="787"/>
      <c r="I62" s="787"/>
      <c r="J62" s="787"/>
      <c r="K62" s="787"/>
      <c r="L62" s="787"/>
      <c r="M62" s="787"/>
      <c r="N62" s="787"/>
      <c r="O62" s="787"/>
      <c r="P62" s="788"/>
      <c r="Q62" s="17"/>
    </row>
    <row r="63" spans="2:17" s="42" customFormat="1" ht="4.5" customHeight="1">
      <c r="B63" s="252"/>
      <c r="C63" s="253"/>
      <c r="D63" s="253"/>
      <c r="E63" s="253"/>
      <c r="F63" s="253"/>
      <c r="G63" s="253"/>
      <c r="H63" s="253"/>
      <c r="I63" s="253"/>
      <c r="J63" s="253"/>
      <c r="K63" s="253"/>
      <c r="L63" s="253"/>
      <c r="M63" s="253"/>
      <c r="N63" s="253"/>
      <c r="O63" s="253"/>
      <c r="P63" s="253"/>
      <c r="Q63" s="252"/>
    </row>
    <row r="64" spans="2:17" s="42" customFormat="1" ht="17.25" customHeight="1">
      <c r="B64" s="551" t="s">
        <v>28</v>
      </c>
      <c r="C64" s="626"/>
      <c r="D64" s="626"/>
      <c r="E64" s="626"/>
      <c r="F64" s="626"/>
      <c r="G64" s="626"/>
      <c r="H64" s="626"/>
      <c r="I64" s="626"/>
      <c r="J64" s="626"/>
      <c r="K64" s="626"/>
      <c r="L64" s="626"/>
      <c r="M64" s="626"/>
      <c r="N64" s="626"/>
      <c r="O64" s="626"/>
      <c r="P64" s="626"/>
      <c r="Q64" s="552"/>
    </row>
    <row r="65" spans="2:17" s="42" customFormat="1" ht="15.75" customHeight="1">
      <c r="B65" s="252"/>
      <c r="C65" s="587" t="s">
        <v>199</v>
      </c>
      <c r="D65" s="253"/>
      <c r="E65" s="253"/>
      <c r="F65" s="253"/>
      <c r="G65" s="253"/>
      <c r="H65" s="587" t="s">
        <v>200</v>
      </c>
      <c r="I65" s="253"/>
      <c r="J65" s="253"/>
      <c r="K65" s="587" t="s">
        <v>225</v>
      </c>
      <c r="L65" s="253"/>
      <c r="M65" s="253"/>
      <c r="N65" s="587" t="s">
        <v>202</v>
      </c>
      <c r="O65" s="253"/>
      <c r="P65" s="253"/>
      <c r="Q65" s="252"/>
    </row>
    <row r="66" spans="2:17" s="42" customFormat="1" ht="25.5" customHeight="1">
      <c r="B66" s="252"/>
      <c r="C66" s="773"/>
      <c r="D66" s="774"/>
      <c r="E66" s="774"/>
      <c r="F66" s="774"/>
      <c r="G66" s="775"/>
      <c r="H66" s="773"/>
      <c r="I66" s="774"/>
      <c r="J66" s="775"/>
      <c r="K66" s="776"/>
      <c r="L66" s="777"/>
      <c r="M66" s="778"/>
      <c r="N66" s="773"/>
      <c r="O66" s="774"/>
      <c r="P66" s="775"/>
      <c r="Q66" s="252"/>
    </row>
    <row r="67" spans="2:17" s="42" customFormat="1" ht="25.5" customHeight="1">
      <c r="B67" s="253"/>
      <c r="C67" s="759"/>
      <c r="D67" s="759"/>
      <c r="E67" s="759"/>
      <c r="F67" s="759"/>
      <c r="G67" s="759"/>
      <c r="H67" s="759"/>
      <c r="I67" s="759"/>
      <c r="J67" s="759"/>
      <c r="K67" s="779"/>
      <c r="L67" s="779"/>
      <c r="M67" s="779"/>
      <c r="N67" s="759"/>
      <c r="O67" s="759"/>
      <c r="P67" s="759"/>
      <c r="Q67" s="253"/>
    </row>
    <row r="68" spans="2:17" s="42" customFormat="1" ht="25.5" customHeight="1">
      <c r="B68" s="281"/>
      <c r="C68" s="759"/>
      <c r="D68" s="759"/>
      <c r="E68" s="759"/>
      <c r="F68" s="759"/>
      <c r="G68" s="759"/>
      <c r="H68" s="759"/>
      <c r="I68" s="759"/>
      <c r="J68" s="759"/>
      <c r="K68" s="779"/>
      <c r="L68" s="779"/>
      <c r="M68" s="779"/>
      <c r="N68" s="759"/>
      <c r="O68" s="759"/>
      <c r="P68" s="759"/>
      <c r="Q68" s="281"/>
    </row>
    <row r="69" spans="2:17" s="42" customFormat="1" ht="12.75">
      <c r="B69" s="252"/>
      <c r="C69" s="253"/>
      <c r="D69" s="253"/>
      <c r="E69" s="253"/>
      <c r="F69" s="253"/>
      <c r="G69" s="253"/>
      <c r="H69" s="253"/>
      <c r="I69" s="253"/>
      <c r="J69" s="253"/>
      <c r="K69" s="253"/>
      <c r="L69" s="253"/>
      <c r="M69" s="253"/>
      <c r="N69" s="253"/>
      <c r="O69" s="253"/>
      <c r="P69" s="253"/>
      <c r="Q69" s="252"/>
    </row>
  </sheetData>
  <sheetProtection password="DFEA" sheet="1" objects="1" scenarios="1" selectLockedCells="1"/>
  <mergeCells count="42">
    <mergeCell ref="C68:G68"/>
    <mergeCell ref="H68:J68"/>
    <mergeCell ref="C65:G65"/>
    <mergeCell ref="C15:P62"/>
    <mergeCell ref="N65:P65"/>
    <mergeCell ref="B63:Q63"/>
    <mergeCell ref="Q65:Q68"/>
    <mergeCell ref="H65:J65"/>
    <mergeCell ref="B69:Q69"/>
    <mergeCell ref="C66:G66"/>
    <mergeCell ref="H66:J66"/>
    <mergeCell ref="K66:M66"/>
    <mergeCell ref="N66:P66"/>
    <mergeCell ref="H67:J67"/>
    <mergeCell ref="K67:M67"/>
    <mergeCell ref="B65:B68"/>
    <mergeCell ref="N68:P68"/>
    <mergeCell ref="K68:M68"/>
    <mergeCell ref="B2:Q2"/>
    <mergeCell ref="B8:B12"/>
    <mergeCell ref="B6:Q6"/>
    <mergeCell ref="B7:Q7"/>
    <mergeCell ref="C10:G10"/>
    <mergeCell ref="C5:P5"/>
    <mergeCell ref="Q8:Q12"/>
    <mergeCell ref="H11:P11"/>
    <mergeCell ref="B14:Q14"/>
    <mergeCell ref="C67:G67"/>
    <mergeCell ref="B4:Q4"/>
    <mergeCell ref="H8:P8"/>
    <mergeCell ref="C8:G8"/>
    <mergeCell ref="B64:Q64"/>
    <mergeCell ref="H9:P9"/>
    <mergeCell ref="H10:P10"/>
    <mergeCell ref="N67:P67"/>
    <mergeCell ref="K65:M65"/>
    <mergeCell ref="B13:Q13"/>
    <mergeCell ref="C9:G9"/>
    <mergeCell ref="B3:Q3"/>
    <mergeCell ref="C12:G12"/>
    <mergeCell ref="C11:G11"/>
    <mergeCell ref="H12:P12"/>
  </mergeCells>
  <dataValidations count="2">
    <dataValidation type="textLength" allowBlank="1" showInputMessage="1" showErrorMessage="1" errorTitle="Uzasadnienie" error="Maksymalna długość tekstu 10000 znaków" sqref="C15:P62">
      <formula1>0</formula1>
      <formula2>10000</formula2>
    </dataValidation>
    <dataValidation type="list" allowBlank="1" showInputMessage="1" showErrorMessage="1" sqref="C5:P5">
      <formula1>L_FUndusz_Op_1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Arkusz3"/>
  <dimension ref="A1:L16"/>
  <sheetViews>
    <sheetView zoomScalePageLayoutView="0" workbookViewId="0" topLeftCell="C1">
      <selection activeCell="G1" sqref="G1:G16384"/>
    </sheetView>
  </sheetViews>
  <sheetFormatPr defaultColWidth="9.140625" defaultRowHeight="12.75"/>
  <cols>
    <col min="1" max="1" width="45.28125" style="33" customWidth="1"/>
    <col min="2" max="2" width="52.28125" style="33" customWidth="1"/>
    <col min="3" max="3" width="5.8515625" style="33" customWidth="1"/>
    <col min="4" max="5" width="9.140625" style="33" customWidth="1"/>
    <col min="6" max="6" width="61.57421875" style="33" customWidth="1"/>
    <col min="7" max="7" width="40.421875" style="33" customWidth="1"/>
    <col min="8" max="8" width="12.57421875" style="106" customWidth="1"/>
    <col min="9" max="9" width="9.140625" style="107" customWidth="1"/>
    <col min="10" max="10" width="33.7109375" style="33" customWidth="1"/>
    <col min="11" max="11" width="9.140625" style="166" customWidth="1"/>
    <col min="12" max="12" width="9.140625" style="165" customWidth="1"/>
    <col min="13" max="16384" width="9.140625" style="34" customWidth="1"/>
  </cols>
  <sheetData>
    <row r="1" spans="1:12" ht="12.75">
      <c r="A1" s="33" t="s">
        <v>103</v>
      </c>
      <c r="B1" s="147" t="s">
        <v>77</v>
      </c>
      <c r="C1" s="33" t="s">
        <v>187</v>
      </c>
      <c r="D1" s="33" t="s">
        <v>188</v>
      </c>
      <c r="E1" s="33" t="s">
        <v>169</v>
      </c>
      <c r="F1" s="33" t="s">
        <v>249</v>
      </c>
      <c r="G1" s="33" t="s">
        <v>218</v>
      </c>
      <c r="H1" s="38" t="s">
        <v>33</v>
      </c>
      <c r="I1" s="39">
        <v>25</v>
      </c>
      <c r="J1" s="33" t="s">
        <v>52</v>
      </c>
      <c r="K1" s="166">
        <v>1</v>
      </c>
      <c r="L1" s="165">
        <v>2012</v>
      </c>
    </row>
    <row r="2" spans="1:12" ht="12.75">
      <c r="A2" s="33" t="s">
        <v>101</v>
      </c>
      <c r="B2" s="147" t="s">
        <v>78</v>
      </c>
      <c r="C2" s="33" t="s">
        <v>188</v>
      </c>
      <c r="D2" s="33" t="s">
        <v>190</v>
      </c>
      <c r="E2" s="33" t="s">
        <v>170</v>
      </c>
      <c r="F2" s="33" t="s">
        <v>250</v>
      </c>
      <c r="G2" s="33" t="s">
        <v>219</v>
      </c>
      <c r="H2" s="38" t="s">
        <v>42</v>
      </c>
      <c r="I2" s="39">
        <v>30</v>
      </c>
      <c r="J2" s="33" t="s">
        <v>55</v>
      </c>
      <c r="K2" s="166">
        <v>2</v>
      </c>
      <c r="L2" s="165">
        <v>2013</v>
      </c>
    </row>
    <row r="3" spans="1:12" ht="12.75">
      <c r="A3" s="33" t="s">
        <v>102</v>
      </c>
      <c r="B3" s="147" t="s">
        <v>79</v>
      </c>
      <c r="C3" s="33" t="s">
        <v>189</v>
      </c>
      <c r="D3" s="33" t="s">
        <v>191</v>
      </c>
      <c r="G3" s="33" t="s">
        <v>220</v>
      </c>
      <c r="H3" s="38" t="s">
        <v>43</v>
      </c>
      <c r="I3" s="39">
        <v>30</v>
      </c>
      <c r="J3" s="33" t="s">
        <v>68</v>
      </c>
      <c r="K3" s="166">
        <v>3</v>
      </c>
      <c r="L3" s="165">
        <v>2014</v>
      </c>
    </row>
    <row r="4" spans="2:12" ht="12.75">
      <c r="B4" s="147" t="s">
        <v>80</v>
      </c>
      <c r="H4" s="38" t="s">
        <v>44</v>
      </c>
      <c r="I4" s="39">
        <v>10</v>
      </c>
      <c r="J4" s="33" t="s">
        <v>69</v>
      </c>
      <c r="K4" s="166">
        <v>4</v>
      </c>
      <c r="L4" s="165">
        <v>2015</v>
      </c>
    </row>
    <row r="5" spans="2:12" ht="12.75">
      <c r="B5" s="147" t="s">
        <v>81</v>
      </c>
      <c r="H5" s="38" t="s">
        <v>45</v>
      </c>
      <c r="I5" s="39">
        <v>20</v>
      </c>
      <c r="K5" s="166">
        <v>5</v>
      </c>
      <c r="L5" s="165">
        <v>2016</v>
      </c>
    </row>
    <row r="6" spans="2:12" ht="12.75">
      <c r="B6" s="147" t="s">
        <v>82</v>
      </c>
      <c r="H6" s="38" t="s">
        <v>46</v>
      </c>
      <c r="I6" s="39">
        <v>15</v>
      </c>
      <c r="K6" s="166">
        <v>6</v>
      </c>
      <c r="L6" s="165">
        <v>2017</v>
      </c>
    </row>
    <row r="7" spans="2:11" ht="11.25">
      <c r="B7" s="147" t="s">
        <v>83</v>
      </c>
      <c r="K7" s="166">
        <v>7</v>
      </c>
    </row>
    <row r="8" spans="2:11" ht="11.25">
      <c r="B8" s="147" t="s">
        <v>84</v>
      </c>
      <c r="K8" s="166">
        <v>8</v>
      </c>
    </row>
    <row r="9" spans="2:11" ht="11.25">
      <c r="B9" s="147" t="s">
        <v>85</v>
      </c>
      <c r="K9" s="166">
        <v>9</v>
      </c>
    </row>
    <row r="10" spans="2:11" ht="11.25">
      <c r="B10" s="147" t="s">
        <v>86</v>
      </c>
      <c r="K10" s="166">
        <v>10</v>
      </c>
    </row>
    <row r="11" spans="2:11" ht="11.25">
      <c r="B11" s="147" t="s">
        <v>87</v>
      </c>
      <c r="K11" s="166">
        <v>11</v>
      </c>
    </row>
    <row r="12" spans="2:11" ht="11.25">
      <c r="B12" s="147" t="s">
        <v>88</v>
      </c>
      <c r="K12" s="166">
        <v>12</v>
      </c>
    </row>
    <row r="13" ht="11.25">
      <c r="B13" s="147" t="s">
        <v>89</v>
      </c>
    </row>
    <row r="14" ht="11.25">
      <c r="B14" s="147" t="s">
        <v>90</v>
      </c>
    </row>
    <row r="15" ht="11.25">
      <c r="B15" s="147" t="s">
        <v>91</v>
      </c>
    </row>
    <row r="16" ht="11.25">
      <c r="B16" s="147" t="s">
        <v>92</v>
      </c>
    </row>
  </sheetData>
  <sheetProtection password="DFEA" sheet="1" objects="1" scenarios="1" selectLockedCells="1"/>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Arkusz4"/>
  <dimension ref="A1:A1"/>
  <sheetViews>
    <sheetView showRowColHeaders="0" zoomScalePageLayoutView="0" workbookViewId="0" topLeftCell="A1">
      <selection activeCell="A43" sqref="A43"/>
    </sheetView>
  </sheetViews>
  <sheetFormatPr defaultColWidth="9.140625" defaultRowHeight="12.75"/>
  <cols>
    <col min="1" max="16384" width="9.140625" style="44" customWidth="1"/>
  </cols>
  <sheetData/>
  <sheetProtection password="DFEA" sheet="1" objects="1" scenarios="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karolina_gieldon</dc:creator>
  <cp:keywords/>
  <dc:description/>
  <cp:lastModifiedBy>Marcin_Bogusz</cp:lastModifiedBy>
  <cp:lastPrinted>2012-12-04T13:03:10Z</cp:lastPrinted>
  <dcterms:created xsi:type="dcterms:W3CDTF">2010-03-10T09:27:13Z</dcterms:created>
  <dcterms:modified xsi:type="dcterms:W3CDTF">2013-03-07T13:29:40Z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